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ssignments\Mahagenco\MYT FY26-30\MERC Proceedings\Data gaps\Annexure to data gaps\DG-I-35\"/>
    </mc:Choice>
  </mc:AlternateContent>
  <xr:revisionPtr revIDLastSave="0" documentId="13_ncr:1_{BA7DE472-509B-4D09-A275-6E1ADE60C1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1" l="1"/>
  <c r="I36" i="1"/>
  <c r="J35" i="1"/>
  <c r="I35" i="1"/>
  <c r="J34" i="1"/>
  <c r="I34" i="1"/>
  <c r="J33" i="1"/>
  <c r="I33" i="1"/>
  <c r="K33" i="1" s="1"/>
  <c r="J32" i="1"/>
  <c r="I32" i="1"/>
  <c r="J31" i="1"/>
  <c r="I31" i="1"/>
  <c r="J30" i="1"/>
  <c r="I30" i="1"/>
  <c r="J29" i="1"/>
  <c r="I29" i="1"/>
  <c r="K29" i="1" s="1"/>
  <c r="J28" i="1"/>
  <c r="I28" i="1"/>
  <c r="J27" i="1"/>
  <c r="I27" i="1"/>
  <c r="J26" i="1"/>
  <c r="I26" i="1"/>
  <c r="J25" i="1"/>
  <c r="I25" i="1"/>
  <c r="J24" i="1"/>
  <c r="I24" i="1"/>
  <c r="I8" i="1"/>
  <c r="J8" i="1"/>
  <c r="I7" i="1"/>
  <c r="J7" i="1"/>
  <c r="J9" i="1"/>
  <c r="J10" i="1"/>
  <c r="J11" i="1"/>
  <c r="J12" i="1"/>
  <c r="J13" i="1"/>
  <c r="J14" i="1"/>
  <c r="J15" i="1"/>
  <c r="J16" i="1"/>
  <c r="J17" i="1"/>
  <c r="J18" i="1"/>
  <c r="J19" i="1"/>
  <c r="I9" i="1"/>
  <c r="I10" i="1"/>
  <c r="I11" i="1"/>
  <c r="I12" i="1"/>
  <c r="I13" i="1"/>
  <c r="I14" i="1"/>
  <c r="I15" i="1"/>
  <c r="I16" i="1"/>
  <c r="I17" i="1"/>
  <c r="I18" i="1"/>
  <c r="I19" i="1"/>
  <c r="J6" i="1"/>
  <c r="K15" i="1" l="1"/>
  <c r="K16" i="1"/>
  <c r="K7" i="1"/>
  <c r="K28" i="1"/>
  <c r="K36" i="1"/>
  <c r="K34" i="1"/>
  <c r="K31" i="1"/>
  <c r="K25" i="1"/>
  <c r="K30" i="1"/>
  <c r="K10" i="1"/>
  <c r="K9" i="1"/>
  <c r="K24" i="1"/>
  <c r="K17" i="1"/>
  <c r="K32" i="1"/>
  <c r="K26" i="1"/>
  <c r="K27" i="1"/>
  <c r="K35" i="1"/>
  <c r="K8" i="1"/>
  <c r="K19" i="1"/>
  <c r="K18" i="1"/>
  <c r="K13" i="1"/>
  <c r="K12" i="1"/>
  <c r="K14" i="1"/>
  <c r="K11" i="1"/>
</calcChain>
</file>

<file path=xl/sharedStrings.xml><?xml version="1.0" encoding="utf-8"?>
<sst xmlns="http://schemas.openxmlformats.org/spreadsheetml/2006/main" count="166" uniqueCount="31">
  <si>
    <t>STATION</t>
  </si>
  <si>
    <t>HIGH DEMAND SEASON</t>
  </si>
  <si>
    <t>LOW DEMAND SEASON</t>
  </si>
  <si>
    <t>Peak AVF</t>
  </si>
  <si>
    <t>Off Peak AVF</t>
  </si>
  <si>
    <t xml:space="preserve">BHUSAWAL (Unit 3) </t>
  </si>
  <si>
    <t>BHUSAWAL (Unit 4-5)</t>
  </si>
  <si>
    <t>KHAPARKHEDA ( Unit 1- 4)</t>
  </si>
  <si>
    <t>KHAPARKHEDA U # 5</t>
  </si>
  <si>
    <t>NASHIK (Unit 3-5)</t>
  </si>
  <si>
    <t>CHANDRAPUR ( Unit 3-7)</t>
  </si>
  <si>
    <t>CHANDRAPUR ( Unit- 8 &amp; 9)</t>
  </si>
  <si>
    <t>PARAS  (Unit 3- 4)</t>
  </si>
  <si>
    <t>PARALI (UNIT 6-7)</t>
  </si>
  <si>
    <t>PARALI (UNIT 8 )</t>
  </si>
  <si>
    <t>KORADI (Unit- 8, 9 &amp; 10)</t>
  </si>
  <si>
    <t>GTPS URAN (Unit 5 -10)</t>
  </si>
  <si>
    <t xml:space="preserve">KORADI (Unit 6) </t>
  </si>
  <si>
    <t>Capacity (MW)</t>
  </si>
  <si>
    <t>Norm (%)</t>
  </si>
  <si>
    <t>Reasons for deviation in Performance Parameters for FY 2022-23</t>
  </si>
  <si>
    <t>1) Availability factor (%)</t>
  </si>
  <si>
    <t>2) Plant load factor factor (%)</t>
  </si>
  <si>
    <t>Actual</t>
  </si>
  <si>
    <t>GTPS URAN (Open cycle)</t>
  </si>
  <si>
    <t>GTPS URAN (Combine cycle))</t>
  </si>
  <si>
    <t>Norm</t>
  </si>
  <si>
    <t>HDS</t>
  </si>
  <si>
    <t>LDS</t>
  </si>
  <si>
    <t>Year</t>
  </si>
  <si>
    <t>SHR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</si>
</sst>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u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9" fontId="9" fillId="0" borderId="0" xfId="0" applyNumberFormat="1" applyFont="1" applyAlignment="1">
      <alignment horizontal="center"/>
    </xf>
    <xf numFmtId="0" fontId="10" fillId="0" borderId="0" xfId="0" applyFont="1"/>
    <xf numFmtId="0" fontId="9" fillId="3" borderId="18" xfId="0" applyFont="1" applyFill="1" applyBorder="1" applyAlignment="1">
      <alignment horizontal="center" vertical="center"/>
    </xf>
    <xf numFmtId="1" fontId="9" fillId="4" borderId="18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1" fontId="9" fillId="4" borderId="19" xfId="0" applyNumberFormat="1" applyFont="1" applyFill="1" applyBorder="1" applyAlignment="1">
      <alignment horizontal="center" vertical="center"/>
    </xf>
    <xf numFmtId="10" fontId="9" fillId="3" borderId="17" xfId="0" applyNumberFormat="1" applyFont="1" applyFill="1" applyBorder="1" applyAlignment="1">
      <alignment horizontal="center" vertical="center"/>
    </xf>
    <xf numFmtId="10" fontId="9" fillId="3" borderId="1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0" borderId="5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0" fontId="9" fillId="2" borderId="15" xfId="1" applyNumberFormat="1" applyFont="1" applyFill="1" applyBorder="1" applyAlignment="1">
      <alignment horizontal="center" vertical="center"/>
    </xf>
    <xf numFmtId="10" fontId="9" fillId="2" borderId="16" xfId="1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0" fontId="9" fillId="2" borderId="3" xfId="1" applyNumberFormat="1" applyFont="1" applyFill="1" applyBorder="1" applyAlignment="1">
      <alignment horizontal="center" vertical="center"/>
    </xf>
    <xf numFmtId="10" fontId="9" fillId="2" borderId="4" xfId="1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0" fontId="9" fillId="2" borderId="13" xfId="1" applyNumberFormat="1" applyFont="1" applyFill="1" applyBorder="1" applyAlignment="1">
      <alignment horizontal="center" vertical="center"/>
    </xf>
    <xf numFmtId="10" fontId="9" fillId="2" borderId="14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10" fontId="9" fillId="3" borderId="24" xfId="0" applyNumberFormat="1" applyFont="1" applyFill="1" applyBorder="1" applyAlignment="1">
      <alignment horizontal="center" vertical="center"/>
    </xf>
    <xf numFmtId="165" fontId="9" fillId="2" borderId="1" xfId="1" applyNumberFormat="1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horizontal="center" vertical="center"/>
    </xf>
    <xf numFmtId="165" fontId="9" fillId="2" borderId="15" xfId="1" applyNumberFormat="1" applyFont="1" applyFill="1" applyBorder="1" applyAlignment="1">
      <alignment horizontal="center" vertical="center"/>
    </xf>
    <xf numFmtId="165" fontId="9" fillId="2" borderId="16" xfId="1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7" xfId="0" applyFont="1" applyBorder="1" applyAlignment="1">
      <alignment vertical="center" wrapText="1"/>
    </xf>
    <xf numFmtId="0" fontId="8" fillId="0" borderId="27" xfId="0" applyFont="1" applyBorder="1" applyAlignment="1">
      <alignment vertical="center"/>
    </xf>
    <xf numFmtId="0" fontId="8" fillId="2" borderId="26" xfId="0" applyFont="1" applyFill="1" applyBorder="1" applyAlignment="1">
      <alignment vertical="center"/>
    </xf>
    <xf numFmtId="10" fontId="9" fillId="5" borderId="14" xfId="0" applyNumberFormat="1" applyFont="1" applyFill="1" applyBorder="1" applyAlignment="1">
      <alignment horizontal="center" vertical="center"/>
    </xf>
    <xf numFmtId="10" fontId="9" fillId="5" borderId="16" xfId="0" applyNumberFormat="1" applyFont="1" applyFill="1" applyBorder="1" applyAlignment="1">
      <alignment horizontal="center" vertical="center"/>
    </xf>
    <xf numFmtId="10" fontId="9" fillId="5" borderId="4" xfId="0" applyNumberFormat="1" applyFont="1" applyFill="1" applyBorder="1" applyAlignment="1">
      <alignment horizontal="center" vertical="center"/>
    </xf>
    <xf numFmtId="0" fontId="0" fillId="0" borderId="25" xfId="0" applyBorder="1"/>
    <xf numFmtId="0" fontId="0" fillId="0" borderId="27" xfId="0" applyBorder="1"/>
    <xf numFmtId="0" fontId="0" fillId="0" borderId="26" xfId="0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2" fontId="9" fillId="3" borderId="24" xfId="0" applyNumberFormat="1" applyFont="1" applyFill="1" applyBorder="1" applyAlignment="1">
      <alignment horizontal="center" vertical="center"/>
    </xf>
    <xf numFmtId="2" fontId="9" fillId="5" borderId="14" xfId="0" applyNumberFormat="1" applyFont="1" applyFill="1" applyBorder="1" applyAlignment="1">
      <alignment horizontal="center" vertical="center"/>
    </xf>
    <xf numFmtId="2" fontId="9" fillId="3" borderId="17" xfId="0" applyNumberFormat="1" applyFont="1" applyFill="1" applyBorder="1" applyAlignment="1">
      <alignment horizontal="center" vertical="center"/>
    </xf>
    <xf numFmtId="2" fontId="9" fillId="5" borderId="16" xfId="0" applyNumberFormat="1" applyFont="1" applyFill="1" applyBorder="1" applyAlignment="1">
      <alignment horizontal="center" vertical="center"/>
    </xf>
    <xf numFmtId="2" fontId="9" fillId="3" borderId="19" xfId="0" applyNumberFormat="1" applyFont="1" applyFill="1" applyBorder="1" applyAlignment="1">
      <alignment horizontal="center" vertical="center"/>
    </xf>
    <xf numFmtId="2" fontId="9" fillId="5" borderId="4" xfId="0" applyNumberFormat="1" applyFont="1" applyFill="1" applyBorder="1" applyAlignment="1">
      <alignment horizontal="center" vertical="center"/>
    </xf>
    <xf numFmtId="10" fontId="9" fillId="4" borderId="14" xfId="0" applyNumberFormat="1" applyFont="1" applyFill="1" applyBorder="1" applyAlignment="1">
      <alignment horizontal="center" vertical="center"/>
    </xf>
    <xf numFmtId="10" fontId="9" fillId="4" borderId="16" xfId="0" applyNumberFormat="1" applyFont="1" applyFill="1" applyBorder="1" applyAlignment="1">
      <alignment horizontal="center" vertical="center"/>
    </xf>
    <xf numFmtId="10" fontId="9" fillId="4" borderId="4" xfId="0" applyNumberFormat="1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horizontal="center" vertical="center"/>
    </xf>
    <xf numFmtId="165" fontId="9" fillId="2" borderId="4" xfId="1" applyNumberFormat="1" applyFont="1" applyFill="1" applyBorder="1" applyAlignment="1">
      <alignment horizontal="center" vertical="center"/>
    </xf>
    <xf numFmtId="165" fontId="9" fillId="2" borderId="13" xfId="1" applyNumberFormat="1" applyFont="1" applyFill="1" applyBorder="1" applyAlignment="1">
      <alignment horizontal="center" vertical="center"/>
    </xf>
    <xf numFmtId="165" fontId="9" fillId="2" borderId="14" xfId="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165" fontId="9" fillId="0" borderId="2" xfId="1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165" fontId="9" fillId="0" borderId="15" xfId="1" applyNumberFormat="1" applyFont="1" applyFill="1" applyBorder="1" applyAlignment="1">
      <alignment horizontal="center" vertical="center"/>
    </xf>
    <xf numFmtId="165" fontId="9" fillId="0" borderId="16" xfId="1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65" fontId="9" fillId="0" borderId="3" xfId="1" applyNumberFormat="1" applyFont="1" applyFill="1" applyBorder="1" applyAlignment="1">
      <alignment horizontal="center" vertical="center"/>
    </xf>
    <xf numFmtId="165" fontId="9" fillId="0" borderId="4" xfId="1" applyNumberFormat="1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9" fillId="0" borderId="28" xfId="1" applyNumberFormat="1" applyFont="1" applyFill="1" applyBorder="1" applyAlignment="1">
      <alignment horizontal="center" vertical="center"/>
    </xf>
    <xf numFmtId="165" fontId="9" fillId="0" borderId="23" xfId="1" applyNumberFormat="1" applyFont="1" applyFill="1" applyBorder="1" applyAlignment="1">
      <alignment horizontal="center" vertical="center"/>
    </xf>
    <xf numFmtId="165" fontId="9" fillId="0" borderId="21" xfId="1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5" fontId="0" fillId="0" borderId="17" xfId="1" applyNumberFormat="1" applyFont="1" applyBorder="1"/>
    <xf numFmtId="0" fontId="8" fillId="2" borderId="28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65" fontId="9" fillId="2" borderId="22" xfId="1" applyNumberFormat="1" applyFont="1" applyFill="1" applyBorder="1" applyAlignment="1">
      <alignment horizontal="center" vertical="center"/>
    </xf>
    <xf numFmtId="165" fontId="9" fillId="2" borderId="23" xfId="1" applyNumberFormat="1" applyFont="1" applyFill="1" applyBorder="1" applyAlignment="1">
      <alignment horizontal="center" vertical="center"/>
    </xf>
    <xf numFmtId="165" fontId="9" fillId="2" borderId="21" xfId="1" applyNumberFormat="1" applyFont="1" applyFill="1" applyBorder="1" applyAlignment="1">
      <alignment horizontal="center" vertical="center"/>
    </xf>
    <xf numFmtId="0" fontId="0" fillId="0" borderId="17" xfId="0" applyBorder="1"/>
    <xf numFmtId="10" fontId="1" fillId="6" borderId="17" xfId="1" applyNumberFormat="1" applyFont="1" applyFill="1" applyBorder="1" applyAlignment="1"/>
    <xf numFmtId="165" fontId="1" fillId="6" borderId="17" xfId="1" applyNumberFormat="1" applyFont="1" applyFill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171"/>
  <sheetViews>
    <sheetView showGridLines="0" tabSelected="1" zoomScale="80" zoomScaleNormal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F8" sqref="F8"/>
    </sheetView>
  </sheetViews>
  <sheetFormatPr defaultRowHeight="14.5" x14ac:dyDescent="0.35"/>
  <cols>
    <col min="2" max="2" width="24" customWidth="1"/>
    <col min="3" max="3" width="14.26953125" bestFit="1" customWidth="1"/>
    <col min="4" max="4" width="9.453125" bestFit="1" customWidth="1"/>
    <col min="5" max="6" width="13.7265625" customWidth="1"/>
    <col min="7" max="8" width="12.7265625" customWidth="1"/>
    <col min="9" max="9" width="11.54296875" customWidth="1"/>
    <col min="10" max="10" width="9.1796875" customWidth="1"/>
    <col min="12" max="12" width="25.81640625" customWidth="1"/>
  </cols>
  <sheetData>
    <row r="2" spans="2:12" ht="21" x14ac:dyDescent="0.5">
      <c r="B2" s="3" t="s">
        <v>20</v>
      </c>
    </row>
    <row r="3" spans="2:12" ht="0.65" customHeight="1" x14ac:dyDescent="0.35"/>
    <row r="4" spans="2:12" ht="21" customHeight="1" thickBot="1" x14ac:dyDescent="0.6">
      <c r="B4" s="6" t="s">
        <v>21</v>
      </c>
      <c r="E4" s="1">
        <v>4</v>
      </c>
      <c r="F4" s="1">
        <v>20</v>
      </c>
      <c r="G4" s="1">
        <v>4</v>
      </c>
      <c r="H4" s="1">
        <v>20</v>
      </c>
    </row>
    <row r="5" spans="2:12" x14ac:dyDescent="0.35">
      <c r="B5" s="93" t="s">
        <v>0</v>
      </c>
      <c r="C5" s="97" t="s">
        <v>18</v>
      </c>
      <c r="D5" s="99" t="s">
        <v>19</v>
      </c>
      <c r="E5" s="95" t="s">
        <v>1</v>
      </c>
      <c r="F5" s="96"/>
      <c r="G5" s="95" t="s">
        <v>2</v>
      </c>
      <c r="H5" s="115"/>
      <c r="I5" s="120" t="s">
        <v>27</v>
      </c>
      <c r="J5" s="120" t="s">
        <v>28</v>
      </c>
      <c r="K5" s="120" t="s">
        <v>29</v>
      </c>
    </row>
    <row r="6" spans="2:12" ht="20.5" customHeight="1" thickBot="1" x14ac:dyDescent="0.4">
      <c r="B6" s="94"/>
      <c r="C6" s="98"/>
      <c r="D6" s="100"/>
      <c r="E6" s="4" t="s">
        <v>3</v>
      </c>
      <c r="F6" s="5" t="s">
        <v>4</v>
      </c>
      <c r="G6" s="4" t="s">
        <v>3</v>
      </c>
      <c r="H6" s="116" t="s">
        <v>4</v>
      </c>
      <c r="I6" s="120">
        <v>91</v>
      </c>
      <c r="J6" s="120">
        <f>K6-I6</f>
        <v>274</v>
      </c>
      <c r="K6" s="120">
        <v>365</v>
      </c>
    </row>
    <row r="7" spans="2:12" ht="36" customHeight="1" x14ac:dyDescent="0.35">
      <c r="B7" s="23" t="s">
        <v>5</v>
      </c>
      <c r="C7" s="103">
        <v>210</v>
      </c>
      <c r="D7" s="104">
        <v>80</v>
      </c>
      <c r="E7" s="105">
        <v>0.61107243220298779</v>
      </c>
      <c r="F7" s="106">
        <v>0.61044181994646374</v>
      </c>
      <c r="G7" s="105">
        <v>0.55110516399985032</v>
      </c>
      <c r="H7" s="117">
        <v>0.55418045259087834</v>
      </c>
      <c r="I7" s="121">
        <f>((E7*$E$4)+(F7*$F$4))/24</f>
        <v>0.61054692198921778</v>
      </c>
      <c r="J7" s="121">
        <f>((G7*$G$4)+(H7*$H$4))/24</f>
        <v>0.55366790449237369</v>
      </c>
      <c r="K7" s="128">
        <f t="shared" ref="K7:K19" si="0">((I7*$I$6)+(J7*$J$6))/$K$6</f>
        <v>0.56784870063542248</v>
      </c>
      <c r="L7" s="55"/>
    </row>
    <row r="8" spans="2:12" ht="36" customHeight="1" x14ac:dyDescent="0.35">
      <c r="B8" s="26" t="s">
        <v>6</v>
      </c>
      <c r="C8" s="107">
        <v>1000</v>
      </c>
      <c r="D8" s="108">
        <v>85</v>
      </c>
      <c r="E8" s="109">
        <v>0.81354431660499538</v>
      </c>
      <c r="F8" s="110">
        <v>0.81366741587650326</v>
      </c>
      <c r="G8" s="109">
        <v>0.7552871950744291</v>
      </c>
      <c r="H8" s="118">
        <v>0.74522905219780222</v>
      </c>
      <c r="I8" s="121">
        <f>((E8*$E$4)+(F8*$F$4))/24</f>
        <v>0.81364689933125189</v>
      </c>
      <c r="J8" s="121">
        <f>((G8*$G$4)+(H8*$H$4))/24</f>
        <v>0.7469054093439067</v>
      </c>
      <c r="K8" s="128">
        <f t="shared" si="0"/>
        <v>0.76354506849143655</v>
      </c>
      <c r="L8" s="55"/>
    </row>
    <row r="9" spans="2:12" ht="50.15" customHeight="1" x14ac:dyDescent="0.35">
      <c r="B9" s="26" t="s">
        <v>7</v>
      </c>
      <c r="C9" s="107">
        <v>840</v>
      </c>
      <c r="D9" s="108">
        <v>85</v>
      </c>
      <c r="E9" s="109">
        <v>0.6985661006903604</v>
      </c>
      <c r="F9" s="110">
        <v>0.68556129900561502</v>
      </c>
      <c r="G9" s="109">
        <v>0.61449220131588433</v>
      </c>
      <c r="H9" s="118">
        <v>0.62011697422530365</v>
      </c>
      <c r="I9" s="121">
        <f>((E9*$E$4)+(F9*$F$4))/24</f>
        <v>0.68772876595307253</v>
      </c>
      <c r="J9" s="121">
        <f>((G9*$G$4)+(H9*$H$4))/24</f>
        <v>0.61917951207373367</v>
      </c>
      <c r="K9" s="128">
        <f t="shared" si="0"/>
        <v>0.63626987399981538</v>
      </c>
      <c r="L9" s="55"/>
    </row>
    <row r="10" spans="2:12" ht="36" customHeight="1" x14ac:dyDescent="0.35">
      <c r="B10" s="26" t="s">
        <v>8</v>
      </c>
      <c r="C10" s="107">
        <v>500</v>
      </c>
      <c r="D10" s="108">
        <v>85</v>
      </c>
      <c r="E10" s="109">
        <v>0.8989332793709528</v>
      </c>
      <c r="F10" s="110">
        <v>0.91406452358926915</v>
      </c>
      <c r="G10" s="109">
        <v>0.82278831540799624</v>
      </c>
      <c r="H10" s="118">
        <v>0.82610260307068817</v>
      </c>
      <c r="I10" s="121">
        <f>((E10*$E$4)+(F10*$F$4))/24</f>
        <v>0.911542649552883</v>
      </c>
      <c r="J10" s="121">
        <f>((G10*$G$4)+(H10*$H$4))/24</f>
        <v>0.82555022179357296</v>
      </c>
      <c r="K10" s="128">
        <f t="shared" si="0"/>
        <v>0.84698942981027758</v>
      </c>
      <c r="L10" s="55"/>
    </row>
    <row r="11" spans="2:12" ht="36" customHeight="1" x14ac:dyDescent="0.35">
      <c r="B11" s="26" t="s">
        <v>9</v>
      </c>
      <c r="C11" s="107">
        <v>630</v>
      </c>
      <c r="D11" s="108">
        <v>80</v>
      </c>
      <c r="E11" s="109">
        <v>0.71654023928411947</v>
      </c>
      <c r="F11" s="110">
        <v>0.72152625784613367</v>
      </c>
      <c r="G11" s="109">
        <v>0.63785872509361907</v>
      </c>
      <c r="H11" s="118">
        <v>0.63740550758357872</v>
      </c>
      <c r="I11" s="121">
        <f>((E11*$E$4)+(F11*$F$4))/24</f>
        <v>0.72069525475246465</v>
      </c>
      <c r="J11" s="121">
        <f>((G11*$G$4)+(H11*$H$4))/24</f>
        <v>0.63748104383525217</v>
      </c>
      <c r="K11" s="128">
        <f t="shared" si="0"/>
        <v>0.65822760052968055</v>
      </c>
      <c r="L11" s="55"/>
    </row>
    <row r="12" spans="2:12" ht="58" customHeight="1" x14ac:dyDescent="0.35">
      <c r="B12" s="26" t="s">
        <v>10</v>
      </c>
      <c r="C12" s="107">
        <v>1920</v>
      </c>
      <c r="D12" s="108">
        <v>80</v>
      </c>
      <c r="E12" s="109">
        <v>0.68161891951766795</v>
      </c>
      <c r="F12" s="110">
        <v>0.68099031631549833</v>
      </c>
      <c r="G12" s="109">
        <v>0.46497816090498439</v>
      </c>
      <c r="H12" s="118">
        <v>0.46875695514227572</v>
      </c>
      <c r="I12" s="121">
        <f>((E12*$E$4)+(F12*$F$4))/24</f>
        <v>0.6810950835158599</v>
      </c>
      <c r="J12" s="121">
        <f>((G12*$G$4)+(H12*$H$4))/24</f>
        <v>0.46812715610272715</v>
      </c>
      <c r="K12" s="128">
        <f t="shared" si="0"/>
        <v>0.52122326951257669</v>
      </c>
      <c r="L12" s="55"/>
    </row>
    <row r="13" spans="2:12" ht="36" customHeight="1" x14ac:dyDescent="0.35">
      <c r="B13" s="26" t="s">
        <v>11</v>
      </c>
      <c r="C13" s="107">
        <v>1000</v>
      </c>
      <c r="D13" s="108">
        <v>85</v>
      </c>
      <c r="E13" s="109">
        <v>0.88644484273820534</v>
      </c>
      <c r="F13" s="110">
        <v>0.88529587765957451</v>
      </c>
      <c r="G13" s="109">
        <v>0.80562066479619676</v>
      </c>
      <c r="H13" s="118">
        <v>0.79621765645701814</v>
      </c>
      <c r="I13" s="121">
        <f>((E13*$E$4)+(F13*$F$4))/24</f>
        <v>0.88548737183934634</v>
      </c>
      <c r="J13" s="121">
        <f>((G13*$G$4)+(H13*$H$4))/24</f>
        <v>0.79778482451354782</v>
      </c>
      <c r="K13" s="128">
        <f t="shared" si="0"/>
        <v>0.81965039110710314</v>
      </c>
      <c r="L13" s="55"/>
    </row>
    <row r="14" spans="2:12" ht="44.15" customHeight="1" x14ac:dyDescent="0.35">
      <c r="B14" s="26" t="s">
        <v>12</v>
      </c>
      <c r="C14" s="107">
        <v>500</v>
      </c>
      <c r="D14" s="108">
        <v>85</v>
      </c>
      <c r="E14" s="109">
        <v>0.82372496824217434</v>
      </c>
      <c r="F14" s="110">
        <v>0.8266612608455971</v>
      </c>
      <c r="G14" s="109">
        <v>0.67983159572878427</v>
      </c>
      <c r="H14" s="118">
        <v>0.68066039574170778</v>
      </c>
      <c r="I14" s="121">
        <f>((E14*$E$4)+(F14*$F$4))/24</f>
        <v>0.82617187874502651</v>
      </c>
      <c r="J14" s="121">
        <f>((G14*$G$4)+(H14*$H$4))/24</f>
        <v>0.6805222624062206</v>
      </c>
      <c r="K14" s="128">
        <f t="shared" si="0"/>
        <v>0.71683490647973114</v>
      </c>
      <c r="L14" s="55"/>
    </row>
    <row r="15" spans="2:12" ht="36" customHeight="1" x14ac:dyDescent="0.35">
      <c r="B15" s="26" t="s">
        <v>13</v>
      </c>
      <c r="C15" s="107">
        <v>500</v>
      </c>
      <c r="D15" s="108">
        <v>85</v>
      </c>
      <c r="E15" s="109">
        <v>0.77348244031925606</v>
      </c>
      <c r="F15" s="110">
        <v>0.78100428131441446</v>
      </c>
      <c r="G15" s="109">
        <v>0.732852629729697</v>
      </c>
      <c r="H15" s="118">
        <v>0.73873532072484671</v>
      </c>
      <c r="I15" s="121">
        <f>((E15*$E$4)+(F15*$F$4))/24</f>
        <v>0.77975064114855475</v>
      </c>
      <c r="J15" s="121">
        <f>((G15*$G$4)+(H15*$H$4))/24</f>
        <v>0.73775487222565506</v>
      </c>
      <c r="K15" s="128">
        <f t="shared" si="0"/>
        <v>0.74822505023109021</v>
      </c>
      <c r="L15" s="55"/>
    </row>
    <row r="16" spans="2:12" ht="47.5" customHeight="1" x14ac:dyDescent="0.35">
      <c r="B16" s="26" t="s">
        <v>14</v>
      </c>
      <c r="C16" s="107">
        <v>250</v>
      </c>
      <c r="D16" s="108">
        <v>85</v>
      </c>
      <c r="E16" s="109">
        <v>0.52011463530529822</v>
      </c>
      <c r="F16" s="110">
        <v>0.52734985744832497</v>
      </c>
      <c r="G16" s="109">
        <v>0.55756120018415101</v>
      </c>
      <c r="H16" s="118">
        <v>0.55656106407253958</v>
      </c>
      <c r="I16" s="121">
        <f>((E16*$E$4)+(F16*$F$4))/24</f>
        <v>0.52614398709115384</v>
      </c>
      <c r="J16" s="121">
        <f>((G16*$G$4)+(H16*$H$4))/24</f>
        <v>0.55672775342447478</v>
      </c>
      <c r="K16" s="128">
        <f t="shared" si="0"/>
        <v>0.54910275962630439</v>
      </c>
      <c r="L16" s="55"/>
    </row>
    <row r="17" spans="2:12" ht="36" customHeight="1" x14ac:dyDescent="0.35">
      <c r="B17" s="26" t="s">
        <v>17</v>
      </c>
      <c r="C17" s="107">
        <v>210</v>
      </c>
      <c r="D17" s="108">
        <v>72</v>
      </c>
      <c r="E17" s="109">
        <v>0.79854510784246824</v>
      </c>
      <c r="F17" s="110">
        <v>0.80431483630241418</v>
      </c>
      <c r="G17" s="109">
        <v>0.67484145672921192</v>
      </c>
      <c r="H17" s="118">
        <v>0.68582165044095966</v>
      </c>
      <c r="I17" s="121">
        <f>((E17*$E$4)+(F17*$F$4))/24</f>
        <v>0.80335321489242306</v>
      </c>
      <c r="J17" s="121">
        <f>((G17*$G$4)+(H17*$H$4))/24</f>
        <v>0.68399161815566833</v>
      </c>
      <c r="K17" s="128">
        <f t="shared" si="0"/>
        <v>0.71375026282154419</v>
      </c>
      <c r="L17" s="55"/>
    </row>
    <row r="18" spans="2:12" ht="57.65" customHeight="1" x14ac:dyDescent="0.35">
      <c r="B18" s="26" t="s">
        <v>15</v>
      </c>
      <c r="C18" s="107">
        <v>1980</v>
      </c>
      <c r="D18" s="108">
        <v>85</v>
      </c>
      <c r="E18" s="109">
        <v>0.7437847631028135</v>
      </c>
      <c r="F18" s="110">
        <v>0.73630342509274072</v>
      </c>
      <c r="G18" s="109">
        <v>0.60851795958178923</v>
      </c>
      <c r="H18" s="118">
        <v>0.60293883544548432</v>
      </c>
      <c r="I18" s="121">
        <f>((E18*$E$4)+(F18*$F$4))/24</f>
        <v>0.73755031476108623</v>
      </c>
      <c r="J18" s="121">
        <f>((G18*$G$4)+(H18*$H$4))/24</f>
        <v>0.60386868946820182</v>
      </c>
      <c r="K18" s="128">
        <f t="shared" si="0"/>
        <v>0.63719753303437299</v>
      </c>
      <c r="L18" s="55"/>
    </row>
    <row r="19" spans="2:12" ht="36" customHeight="1" thickBot="1" x14ac:dyDescent="0.4">
      <c r="B19" s="31" t="s">
        <v>16</v>
      </c>
      <c r="C19" s="111">
        <v>672</v>
      </c>
      <c r="D19" s="112">
        <v>38</v>
      </c>
      <c r="E19" s="113">
        <v>0.33616954957993878</v>
      </c>
      <c r="F19" s="114">
        <v>0.34502091025197262</v>
      </c>
      <c r="G19" s="113">
        <v>0.23243988891102998</v>
      </c>
      <c r="H19" s="119">
        <v>0.23506962389094185</v>
      </c>
      <c r="I19" s="121">
        <f>((E19*$E$4)+(F19*$F$4))/24</f>
        <v>0.34354568347330033</v>
      </c>
      <c r="J19" s="121">
        <f>((G19*$G$4)+(H19*$H$4))/24</f>
        <v>0.23463133472762321</v>
      </c>
      <c r="K19" s="128">
        <f t="shared" si="0"/>
        <v>0.26178532304503854</v>
      </c>
      <c r="L19" s="55"/>
    </row>
    <row r="20" spans="2:12" ht="28" customHeight="1" x14ac:dyDescent="0.35">
      <c r="B20" s="8"/>
      <c r="C20" s="8"/>
      <c r="D20" s="8"/>
      <c r="E20" s="8"/>
      <c r="F20" s="9"/>
      <c r="G20" s="10"/>
      <c r="H20" s="11"/>
      <c r="I20" s="2"/>
    </row>
    <row r="21" spans="2:12" ht="28" customHeight="1" thickBot="1" x14ac:dyDescent="0.4">
      <c r="B21" s="12" t="s">
        <v>22</v>
      </c>
      <c r="C21" s="8"/>
      <c r="D21" s="8"/>
      <c r="E21" s="8"/>
      <c r="F21" s="8"/>
      <c r="G21" s="8"/>
      <c r="H21" s="8"/>
      <c r="I21" s="2"/>
    </row>
    <row r="22" spans="2:12" ht="28" customHeight="1" x14ac:dyDescent="0.35">
      <c r="B22" s="87" t="s">
        <v>0</v>
      </c>
      <c r="C22" s="89" t="s">
        <v>18</v>
      </c>
      <c r="D22" s="91" t="s">
        <v>19</v>
      </c>
      <c r="E22" s="101" t="s">
        <v>1</v>
      </c>
      <c r="F22" s="102"/>
      <c r="G22" s="101" t="s">
        <v>2</v>
      </c>
      <c r="H22" s="122"/>
      <c r="I22" s="120" t="s">
        <v>27</v>
      </c>
      <c r="J22" s="120" t="s">
        <v>28</v>
      </c>
      <c r="K22" s="120" t="s">
        <v>29</v>
      </c>
    </row>
    <row r="23" spans="2:12" ht="15" thickBot="1" x14ac:dyDescent="0.4">
      <c r="B23" s="88"/>
      <c r="C23" s="90"/>
      <c r="D23" s="92"/>
      <c r="E23" s="36" t="s">
        <v>3</v>
      </c>
      <c r="F23" s="37" t="s">
        <v>4</v>
      </c>
      <c r="G23" s="36" t="s">
        <v>3</v>
      </c>
      <c r="H23" s="123" t="s">
        <v>4</v>
      </c>
      <c r="I23" s="127"/>
      <c r="J23" s="127"/>
      <c r="K23" s="127"/>
    </row>
    <row r="24" spans="2:12" x14ac:dyDescent="0.35">
      <c r="B24" s="38" t="s">
        <v>5</v>
      </c>
      <c r="C24" s="39">
        <v>210</v>
      </c>
      <c r="D24" s="40">
        <v>80</v>
      </c>
      <c r="E24" s="85">
        <v>0.54270398150202104</v>
      </c>
      <c r="F24" s="86">
        <v>0.55641842001361663</v>
      </c>
      <c r="G24" s="85">
        <v>0.34331932638572515</v>
      </c>
      <c r="H24" s="124">
        <v>0.33443316226034275</v>
      </c>
      <c r="I24" s="121">
        <f>((E24*$E$4)+(F24*$F$4))/24</f>
        <v>0.55413268026168405</v>
      </c>
      <c r="J24" s="121">
        <f>((G24*$G$4)+(H24*$H$4))/24</f>
        <v>0.33591418961457314</v>
      </c>
      <c r="K24" s="129">
        <f t="shared" ref="K24:K36" si="1">((I24*$I$6)+(J24*$J$6))/$K$6</f>
        <v>0.39031934755672959</v>
      </c>
      <c r="L24" s="55"/>
    </row>
    <row r="25" spans="2:12" x14ac:dyDescent="0.35">
      <c r="B25" s="26" t="s">
        <v>6</v>
      </c>
      <c r="C25" s="27">
        <v>1000</v>
      </c>
      <c r="D25" s="28">
        <v>85</v>
      </c>
      <c r="E25" s="53">
        <v>0.75065530108117484</v>
      </c>
      <c r="F25" s="54">
        <v>0.76898118134250681</v>
      </c>
      <c r="G25" s="53">
        <v>0.71079784847244953</v>
      </c>
      <c r="H25" s="125">
        <v>0.67789425941080195</v>
      </c>
      <c r="I25" s="121">
        <f>((E25*$E$4)+(F25*$F$4))/24</f>
        <v>0.76592686796561826</v>
      </c>
      <c r="J25" s="121">
        <f>((G25*$G$4)+(H25*$H$4))/24</f>
        <v>0.68337819092107654</v>
      </c>
      <c r="K25" s="129">
        <f t="shared" si="1"/>
        <v>0.70395881999245546</v>
      </c>
      <c r="L25" s="55"/>
    </row>
    <row r="26" spans="2:12" x14ac:dyDescent="0.35">
      <c r="B26" s="26" t="s">
        <v>7</v>
      </c>
      <c r="C26" s="27">
        <v>840</v>
      </c>
      <c r="D26" s="28">
        <v>85</v>
      </c>
      <c r="E26" s="53">
        <v>0.65797512629714849</v>
      </c>
      <c r="F26" s="54">
        <v>0.65805438891726209</v>
      </c>
      <c r="G26" s="53">
        <v>0.57372587485529469</v>
      </c>
      <c r="H26" s="125">
        <v>0.56116583215405613</v>
      </c>
      <c r="I26" s="121">
        <f>((E26*$E$4)+(F26*$F$4))/24</f>
        <v>0.65804117848057642</v>
      </c>
      <c r="J26" s="121">
        <f>((G26*$G$4)+(H26*$H$4))/24</f>
        <v>0.5632591726042625</v>
      </c>
      <c r="K26" s="129">
        <f t="shared" si="1"/>
        <v>0.58688975489123385</v>
      </c>
      <c r="L26" s="55"/>
    </row>
    <row r="27" spans="2:12" x14ac:dyDescent="0.35">
      <c r="B27" s="26" t="s">
        <v>8</v>
      </c>
      <c r="C27" s="27">
        <v>500</v>
      </c>
      <c r="D27" s="28">
        <v>85</v>
      </c>
      <c r="E27" s="53">
        <v>0.86849415760869564</v>
      </c>
      <c r="F27" s="54">
        <v>0.89090200393154484</v>
      </c>
      <c r="G27" s="53">
        <v>0.76809357269503553</v>
      </c>
      <c r="H27" s="125">
        <v>0.75962458567142077</v>
      </c>
      <c r="I27" s="121">
        <f>((E27*$E$4)+(F27*$F$4))/24</f>
        <v>0.88716736287773668</v>
      </c>
      <c r="J27" s="121">
        <f>((G27*$G$4)+(H27*$H$4))/24</f>
        <v>0.7610360835086899</v>
      </c>
      <c r="K27" s="129">
        <f t="shared" si="1"/>
        <v>0.79248251206371256</v>
      </c>
      <c r="L27" s="55"/>
    </row>
    <row r="28" spans="2:12" x14ac:dyDescent="0.35">
      <c r="B28" s="26" t="s">
        <v>9</v>
      </c>
      <c r="C28" s="27">
        <v>630</v>
      </c>
      <c r="D28" s="28">
        <v>80</v>
      </c>
      <c r="E28" s="53">
        <v>0.55355463924700321</v>
      </c>
      <c r="F28" s="54">
        <v>0.54810080723110499</v>
      </c>
      <c r="G28" s="53">
        <v>0.43975383641450072</v>
      </c>
      <c r="H28" s="125">
        <v>0.42571210283055022</v>
      </c>
      <c r="I28" s="121">
        <f>((E28*$E$4)+(F28*$F$4))/24</f>
        <v>0.54900977923375471</v>
      </c>
      <c r="J28" s="121">
        <f>((G28*$G$4)+(H28*$H$4))/24</f>
        <v>0.42805239176120868</v>
      </c>
      <c r="K28" s="129">
        <f t="shared" si="1"/>
        <v>0.45820889110367907</v>
      </c>
      <c r="L28" s="55"/>
    </row>
    <row r="29" spans="2:12" x14ac:dyDescent="0.35">
      <c r="B29" s="26" t="s">
        <v>10</v>
      </c>
      <c r="C29" s="27">
        <v>1920</v>
      </c>
      <c r="D29" s="28">
        <v>80</v>
      </c>
      <c r="E29" s="53">
        <v>0.63178771034362324</v>
      </c>
      <c r="F29" s="54">
        <v>0.64491795972395782</v>
      </c>
      <c r="G29" s="53">
        <v>0.4335808621653337</v>
      </c>
      <c r="H29" s="125">
        <v>0.42892210141328907</v>
      </c>
      <c r="I29" s="121">
        <f>((E29*$E$4)+(F29*$F$4))/24</f>
        <v>0.6427295848272353</v>
      </c>
      <c r="J29" s="121">
        <f>((G29*$G$4)+(H29*$H$4))/24</f>
        <v>0.4296985615386299</v>
      </c>
      <c r="K29" s="129">
        <f t="shared" si="1"/>
        <v>0.48281040570099454</v>
      </c>
      <c r="L29" s="55"/>
    </row>
    <row r="30" spans="2:12" x14ac:dyDescent="0.35">
      <c r="B30" s="26" t="s">
        <v>11</v>
      </c>
      <c r="C30" s="27">
        <v>1000</v>
      </c>
      <c r="D30" s="28">
        <v>85</v>
      </c>
      <c r="E30" s="53">
        <v>0.8416639345802498</v>
      </c>
      <c r="F30" s="54">
        <v>0.85372282811054589</v>
      </c>
      <c r="G30" s="53">
        <v>0.75522061876510016</v>
      </c>
      <c r="H30" s="125">
        <v>0.72773237535071311</v>
      </c>
      <c r="I30" s="121">
        <f>((E30*$E$4)+(F30*$F$4))/24</f>
        <v>0.85171301252216336</v>
      </c>
      <c r="J30" s="121">
        <f>((G30*$G$4)+(H30*$H$4))/24</f>
        <v>0.73231374925311099</v>
      </c>
      <c r="K30" s="129">
        <f t="shared" si="1"/>
        <v>0.76208178475306654</v>
      </c>
      <c r="L30" s="55"/>
    </row>
    <row r="31" spans="2:12" x14ac:dyDescent="0.35">
      <c r="B31" s="26" t="s">
        <v>12</v>
      </c>
      <c r="C31" s="27">
        <v>500</v>
      </c>
      <c r="D31" s="28">
        <v>85</v>
      </c>
      <c r="E31" s="53">
        <v>0.7958369505296965</v>
      </c>
      <c r="F31" s="54">
        <v>0.80154876893485449</v>
      </c>
      <c r="G31" s="53">
        <v>0.66199017915197644</v>
      </c>
      <c r="H31" s="125">
        <v>0.66456024358772436</v>
      </c>
      <c r="I31" s="121">
        <f>((E31*$E$4)+(F31*$F$4))/24</f>
        <v>0.8005967992006614</v>
      </c>
      <c r="J31" s="121">
        <f>((G31*$G$4)+(H31*$H$4))/24</f>
        <v>0.66413189951509966</v>
      </c>
      <c r="K31" s="129">
        <f t="shared" si="1"/>
        <v>0.6981546553271164</v>
      </c>
      <c r="L31" s="55"/>
    </row>
    <row r="32" spans="2:12" x14ac:dyDescent="0.35">
      <c r="B32" s="26" t="s">
        <v>13</v>
      </c>
      <c r="C32" s="27">
        <v>500</v>
      </c>
      <c r="D32" s="28">
        <v>85</v>
      </c>
      <c r="E32" s="53">
        <v>0.65501754470063756</v>
      </c>
      <c r="F32" s="54">
        <v>0.68877392083313371</v>
      </c>
      <c r="G32" s="53">
        <v>0.60038340229230525</v>
      </c>
      <c r="H32" s="125">
        <v>0.59583798074398964</v>
      </c>
      <c r="I32" s="121">
        <f>((E32*$E$4)+(F32*$F$4))/24</f>
        <v>0.68314785814438439</v>
      </c>
      <c r="J32" s="121">
        <f>((G32*$G$4)+(H32*$H$4))/24</f>
        <v>0.5965955510020422</v>
      </c>
      <c r="K32" s="129">
        <f t="shared" si="1"/>
        <v>0.61817434538547544</v>
      </c>
      <c r="L32" s="55"/>
    </row>
    <row r="33" spans="2:12" x14ac:dyDescent="0.35">
      <c r="B33" s="26" t="s">
        <v>14</v>
      </c>
      <c r="C33" s="27">
        <v>250</v>
      </c>
      <c r="D33" s="28">
        <v>85</v>
      </c>
      <c r="E33" s="53">
        <v>0.50109363863150391</v>
      </c>
      <c r="F33" s="54">
        <v>0.51248647719173201</v>
      </c>
      <c r="G33" s="53">
        <v>0.50385230489000976</v>
      </c>
      <c r="H33" s="125">
        <v>0.49369991573089933</v>
      </c>
      <c r="I33" s="121">
        <f>((E33*$E$4)+(F33*$F$4))/24</f>
        <v>0.51058767076502731</v>
      </c>
      <c r="J33" s="121">
        <f>((G33*$G$4)+(H33*$H$4))/24</f>
        <v>0.49539198059075112</v>
      </c>
      <c r="K33" s="129">
        <f t="shared" si="1"/>
        <v>0.49918049512735146</v>
      </c>
      <c r="L33" s="55"/>
    </row>
    <row r="34" spans="2:12" x14ac:dyDescent="0.35">
      <c r="B34" s="26" t="s">
        <v>17</v>
      </c>
      <c r="C34" s="27">
        <v>210</v>
      </c>
      <c r="D34" s="28">
        <v>72</v>
      </c>
      <c r="E34" s="53">
        <v>0.78352970075990269</v>
      </c>
      <c r="F34" s="54">
        <v>0.79348471520715325</v>
      </c>
      <c r="G34" s="53">
        <v>0.67123584563439354</v>
      </c>
      <c r="H34" s="125">
        <v>0.68340380781785803</v>
      </c>
      <c r="I34" s="121">
        <f>((E34*$E$4)+(F34*$F$4))/24</f>
        <v>0.79182554613261147</v>
      </c>
      <c r="J34" s="121">
        <f>((G34*$G$4)+(H34*$H$4))/24</f>
        <v>0.68137581412061399</v>
      </c>
      <c r="K34" s="129">
        <f t="shared" si="1"/>
        <v>0.70891259662223527</v>
      </c>
      <c r="L34" s="55"/>
    </row>
    <row r="35" spans="2:12" x14ac:dyDescent="0.35">
      <c r="B35" s="26" t="s">
        <v>15</v>
      </c>
      <c r="C35" s="27">
        <v>1980</v>
      </c>
      <c r="D35" s="28">
        <v>85</v>
      </c>
      <c r="E35" s="53">
        <v>0.7296825618435745</v>
      </c>
      <c r="F35" s="54">
        <v>0.72593669231631774</v>
      </c>
      <c r="G35" s="53">
        <v>0.60282322853466475</v>
      </c>
      <c r="H35" s="125">
        <v>0.59531773220868955</v>
      </c>
      <c r="I35" s="121">
        <f>((E35*$E$4)+(F35*$F$4))/24</f>
        <v>0.72656100390419398</v>
      </c>
      <c r="J35" s="121">
        <f>((G35*$G$4)+(H35*$H$4))/24</f>
        <v>0.59656864826301881</v>
      </c>
      <c r="K35" s="129">
        <f t="shared" si="1"/>
        <v>0.62897770131328434</v>
      </c>
      <c r="L35" s="55"/>
    </row>
    <row r="36" spans="2:12" ht="15" thickBot="1" x14ac:dyDescent="0.4">
      <c r="B36" s="31" t="s">
        <v>16</v>
      </c>
      <c r="C36" s="32">
        <v>672</v>
      </c>
      <c r="D36" s="33">
        <v>38</v>
      </c>
      <c r="E36" s="83">
        <v>0.3120145846286646</v>
      </c>
      <c r="F36" s="84">
        <v>0.31905794831281098</v>
      </c>
      <c r="G36" s="83">
        <v>0.23242406780525973</v>
      </c>
      <c r="H36" s="126">
        <v>0.2350573185864539</v>
      </c>
      <c r="I36" s="121">
        <f>((E36*$E$4)+(F36*$F$4))/24</f>
        <v>0.31788405436545325</v>
      </c>
      <c r="J36" s="121">
        <f>((G36*$G$4)+(H36*$H$4))/24</f>
        <v>0.2346184434562549</v>
      </c>
      <c r="K36" s="129">
        <f t="shared" si="1"/>
        <v>0.25537781494320572</v>
      </c>
      <c r="L36" s="55"/>
    </row>
    <row r="37" spans="2:12" x14ac:dyDescent="0.35">
      <c r="B37" s="8"/>
      <c r="C37" s="8"/>
      <c r="D37" s="8"/>
      <c r="E37" s="8"/>
      <c r="F37" s="8"/>
      <c r="G37" s="8"/>
      <c r="H37" s="8"/>
    </row>
    <row r="38" spans="2:12" x14ac:dyDescent="0.35">
      <c r="B38" s="8"/>
      <c r="C38" s="8"/>
      <c r="D38" s="8"/>
      <c r="E38" s="8"/>
      <c r="F38" s="22"/>
      <c r="G38" s="22"/>
      <c r="H38" s="22"/>
      <c r="I38" s="7"/>
      <c r="J38" s="7"/>
    </row>
    <row r="39" spans="2:12" x14ac:dyDescent="0.35">
      <c r="B39" s="8"/>
      <c r="C39" s="8"/>
      <c r="D39" s="8"/>
      <c r="E39" s="8"/>
      <c r="F39" s="22"/>
      <c r="G39" s="22"/>
      <c r="H39" s="22"/>
      <c r="I39" s="7"/>
      <c r="J39" s="7"/>
    </row>
    <row r="40" spans="2:12" x14ac:dyDescent="0.35">
      <c r="B40" s="8"/>
      <c r="C40" s="8"/>
      <c r="D40" s="8"/>
      <c r="E40" s="8"/>
      <c r="F40" s="22"/>
      <c r="G40" s="22"/>
      <c r="H40" s="22"/>
      <c r="I40" s="7"/>
      <c r="J40" s="7"/>
    </row>
    <row r="41" spans="2:12" x14ac:dyDescent="0.35">
      <c r="B41" s="8"/>
      <c r="C41" s="8"/>
      <c r="D41" s="8"/>
      <c r="E41" s="8"/>
      <c r="F41" s="22"/>
      <c r="G41" s="22"/>
      <c r="H41" s="22"/>
      <c r="I41" s="7"/>
      <c r="J41" s="7"/>
    </row>
    <row r="42" spans="2:12" x14ac:dyDescent="0.35">
      <c r="B42" s="8"/>
      <c r="C42" s="8"/>
      <c r="D42" s="8"/>
      <c r="E42" s="8"/>
      <c r="F42" s="22"/>
      <c r="G42" s="22"/>
      <c r="H42" s="22"/>
      <c r="I42" s="7"/>
      <c r="J42" s="7"/>
    </row>
    <row r="43" spans="2:12" x14ac:dyDescent="0.35">
      <c r="B43" s="8"/>
      <c r="C43" s="8"/>
      <c r="D43" s="8"/>
      <c r="E43" s="8"/>
      <c r="F43" s="22"/>
      <c r="G43" s="22"/>
      <c r="H43" s="22"/>
      <c r="I43" s="7"/>
      <c r="J43" s="7"/>
    </row>
    <row r="44" spans="2:12" x14ac:dyDescent="0.35">
      <c r="B44" s="8"/>
      <c r="C44" s="8"/>
      <c r="D44" s="8"/>
      <c r="E44" s="8"/>
      <c r="F44" s="22"/>
      <c r="G44" s="22"/>
      <c r="H44" s="22"/>
      <c r="I44" s="7"/>
      <c r="J44" s="7"/>
    </row>
    <row r="45" spans="2:12" x14ac:dyDescent="0.35">
      <c r="B45" s="8"/>
      <c r="C45" s="8"/>
      <c r="D45" s="8"/>
      <c r="E45" s="8"/>
      <c r="F45" s="22"/>
      <c r="G45" s="22"/>
      <c r="H45" s="22"/>
      <c r="I45" s="7"/>
      <c r="J45" s="7"/>
    </row>
    <row r="46" spans="2:12" x14ac:dyDescent="0.35">
      <c r="B46" s="8"/>
      <c r="C46" s="8"/>
      <c r="D46" s="8"/>
      <c r="E46" s="8"/>
      <c r="F46" s="22"/>
      <c r="G46" s="22"/>
      <c r="H46" s="22"/>
      <c r="I46" s="7"/>
      <c r="J46" s="7"/>
    </row>
    <row r="47" spans="2:12" x14ac:dyDescent="0.35">
      <c r="B47" s="8"/>
      <c r="C47" s="8"/>
      <c r="D47" s="8"/>
      <c r="E47" s="8"/>
      <c r="F47" s="22"/>
      <c r="G47" s="22"/>
      <c r="H47" s="22"/>
      <c r="I47" s="7"/>
      <c r="J47" s="7"/>
    </row>
    <row r="48" spans="2:12" x14ac:dyDescent="0.35">
      <c r="B48" s="8"/>
      <c r="C48" s="8"/>
      <c r="D48" s="8"/>
      <c r="E48" s="8"/>
      <c r="F48" s="22"/>
      <c r="G48" s="22"/>
      <c r="H48" s="22"/>
      <c r="I48" s="7"/>
      <c r="J48" s="7"/>
    </row>
    <row r="49" spans="2:10" x14ac:dyDescent="0.35">
      <c r="B49" s="8"/>
      <c r="C49" s="8"/>
      <c r="D49" s="8"/>
      <c r="E49" s="8"/>
      <c r="F49" s="22"/>
      <c r="G49" s="22"/>
      <c r="H49" s="22"/>
      <c r="I49" s="7"/>
      <c r="J49" s="7"/>
    </row>
    <row r="50" spans="2:10" x14ac:dyDescent="0.35">
      <c r="B50" s="8"/>
      <c r="C50" s="8"/>
      <c r="D50" s="8"/>
      <c r="E50" s="8"/>
      <c r="F50" s="22"/>
      <c r="G50" s="22"/>
      <c r="H50" s="22"/>
      <c r="I50" s="7"/>
      <c r="J50" s="7"/>
    </row>
    <row r="51" spans="2:10" x14ac:dyDescent="0.35">
      <c r="B51" s="8"/>
      <c r="C51" s="8"/>
      <c r="D51" s="8"/>
      <c r="E51" s="8"/>
      <c r="F51" s="22"/>
      <c r="G51" s="22"/>
      <c r="H51" s="22"/>
      <c r="I51" s="7"/>
      <c r="J51" s="7"/>
    </row>
    <row r="52" spans="2:10" x14ac:dyDescent="0.35">
      <c r="B52" s="8"/>
      <c r="C52" s="8"/>
      <c r="D52" s="8"/>
      <c r="E52" s="8"/>
      <c r="F52" s="22"/>
      <c r="G52" s="22"/>
      <c r="H52" s="22"/>
      <c r="I52" s="7"/>
      <c r="J52" s="7"/>
    </row>
    <row r="53" spans="2:10" x14ac:dyDescent="0.35">
      <c r="B53" s="8"/>
      <c r="C53" s="8"/>
      <c r="D53" s="8"/>
      <c r="E53" s="8"/>
      <c r="F53" s="22"/>
      <c r="G53" s="22"/>
      <c r="H53" s="22"/>
      <c r="I53" s="7"/>
      <c r="J53" s="7"/>
    </row>
    <row r="54" spans="2:10" x14ac:dyDescent="0.35">
      <c r="B54" s="8"/>
      <c r="C54" s="8"/>
      <c r="D54" s="8"/>
      <c r="E54" s="8"/>
      <c r="F54" s="22"/>
      <c r="G54" s="22"/>
      <c r="H54" s="22"/>
      <c r="I54" s="7"/>
      <c r="J54" s="7"/>
    </row>
    <row r="55" spans="2:10" x14ac:dyDescent="0.35">
      <c r="B55" s="8"/>
      <c r="C55" s="8"/>
      <c r="D55" s="8"/>
      <c r="E55" s="8"/>
      <c r="F55" s="22"/>
      <c r="G55" s="22"/>
      <c r="H55" s="22"/>
      <c r="I55" s="7"/>
      <c r="J55" s="7"/>
    </row>
    <row r="56" spans="2:10" x14ac:dyDescent="0.35">
      <c r="B56" s="8"/>
      <c r="C56" s="8"/>
      <c r="D56" s="8"/>
      <c r="E56" s="8"/>
      <c r="F56" s="22"/>
      <c r="G56" s="22"/>
      <c r="H56" s="22"/>
      <c r="I56" s="7"/>
      <c r="J56" s="7"/>
    </row>
    <row r="57" spans="2:10" x14ac:dyDescent="0.35">
      <c r="B57" s="8"/>
      <c r="C57" s="8"/>
      <c r="D57" s="8"/>
      <c r="E57" s="8"/>
      <c r="F57" s="22"/>
      <c r="G57" s="22"/>
      <c r="H57" s="22"/>
      <c r="I57" s="7"/>
      <c r="J57" s="7"/>
    </row>
    <row r="58" spans="2:10" x14ac:dyDescent="0.35">
      <c r="B58" s="8"/>
      <c r="C58" s="8"/>
      <c r="D58" s="8"/>
      <c r="E58" s="8"/>
      <c r="F58" s="22"/>
      <c r="G58" s="22"/>
      <c r="H58" s="22"/>
      <c r="I58" s="7"/>
      <c r="J58" s="7"/>
    </row>
    <row r="59" spans="2:10" x14ac:dyDescent="0.35">
      <c r="B59" s="8"/>
      <c r="C59" s="8"/>
      <c r="D59" s="8"/>
      <c r="E59" s="8"/>
      <c r="F59" s="22"/>
      <c r="G59" s="22"/>
      <c r="H59" s="22"/>
      <c r="I59" s="7"/>
      <c r="J59" s="7"/>
    </row>
    <row r="60" spans="2:10" x14ac:dyDescent="0.35">
      <c r="B60" s="8"/>
      <c r="C60" s="8"/>
      <c r="D60" s="8"/>
      <c r="E60" s="8"/>
      <c r="F60" s="22"/>
      <c r="G60" s="22"/>
      <c r="H60" s="22"/>
      <c r="I60" s="7"/>
      <c r="J60" s="7"/>
    </row>
    <row r="61" spans="2:10" x14ac:dyDescent="0.35">
      <c r="B61" s="8"/>
      <c r="C61" s="8"/>
      <c r="D61" s="8"/>
      <c r="E61" s="8"/>
      <c r="F61" s="22"/>
      <c r="G61" s="22"/>
      <c r="H61" s="22"/>
      <c r="I61" s="7"/>
      <c r="J61" s="7"/>
    </row>
    <row r="62" spans="2:10" x14ac:dyDescent="0.35">
      <c r="B62" s="8"/>
      <c r="C62" s="8"/>
      <c r="D62" s="8"/>
      <c r="E62" s="8"/>
      <c r="F62" s="22"/>
      <c r="G62" s="22"/>
      <c r="H62" s="22"/>
      <c r="I62" s="7"/>
      <c r="J62" s="7"/>
    </row>
    <row r="63" spans="2:10" x14ac:dyDescent="0.35">
      <c r="B63" s="8"/>
      <c r="C63" s="8"/>
      <c r="D63" s="8"/>
      <c r="E63" s="8"/>
      <c r="F63" s="22"/>
      <c r="G63" s="22"/>
      <c r="H63" s="22"/>
      <c r="I63" s="7"/>
      <c r="J63" s="7"/>
    </row>
    <row r="64" spans="2:10" x14ac:dyDescent="0.35">
      <c r="B64" s="8"/>
      <c r="C64" s="8"/>
      <c r="D64" s="8"/>
      <c r="E64" s="8"/>
      <c r="F64" s="22"/>
      <c r="G64" s="22"/>
      <c r="H64" s="22"/>
      <c r="I64" s="7"/>
      <c r="J64" s="7"/>
    </row>
    <row r="65" spans="2:10" x14ac:dyDescent="0.35">
      <c r="B65" s="8"/>
      <c r="C65" s="8"/>
      <c r="D65" s="8"/>
      <c r="E65" s="8"/>
      <c r="F65" s="22"/>
      <c r="G65" s="22"/>
      <c r="H65" s="22"/>
      <c r="I65" s="7"/>
      <c r="J65" s="7"/>
    </row>
    <row r="66" spans="2:10" x14ac:dyDescent="0.35">
      <c r="B66" s="8"/>
      <c r="C66" s="8"/>
      <c r="D66" s="8"/>
      <c r="E66" s="8"/>
      <c r="F66" s="22"/>
      <c r="G66" s="22"/>
      <c r="H66" s="22"/>
      <c r="I66" s="7"/>
      <c r="J66" s="7"/>
    </row>
    <row r="67" spans="2:10" x14ac:dyDescent="0.35">
      <c r="B67" s="8"/>
      <c r="C67" s="8"/>
      <c r="D67" s="8"/>
      <c r="E67" s="8"/>
      <c r="F67" s="22"/>
      <c r="G67" s="22"/>
      <c r="H67" s="22"/>
      <c r="I67" s="7"/>
      <c r="J67" s="7"/>
    </row>
    <row r="68" spans="2:10" x14ac:dyDescent="0.35">
      <c r="B68" s="8"/>
      <c r="C68" s="8"/>
      <c r="D68" s="8"/>
      <c r="E68" s="8"/>
      <c r="F68" s="22"/>
      <c r="G68" s="22"/>
      <c r="H68" s="22"/>
      <c r="I68" s="7"/>
      <c r="J68" s="7"/>
    </row>
    <row r="69" spans="2:10" x14ac:dyDescent="0.35">
      <c r="B69" s="8"/>
      <c r="C69" s="8"/>
      <c r="D69" s="8"/>
      <c r="E69" s="8"/>
      <c r="F69" s="22"/>
      <c r="G69" s="22"/>
      <c r="H69" s="22"/>
      <c r="I69" s="7"/>
      <c r="J69" s="7"/>
    </row>
    <row r="70" spans="2:10" x14ac:dyDescent="0.35">
      <c r="B70" s="8"/>
      <c r="C70" s="8"/>
      <c r="D70" s="8"/>
      <c r="E70" s="8"/>
      <c r="F70" s="22"/>
      <c r="G70" s="22"/>
      <c r="H70" s="22"/>
      <c r="I70" s="7"/>
      <c r="J70" s="7"/>
    </row>
    <row r="71" spans="2:10" x14ac:dyDescent="0.35">
      <c r="B71" s="8"/>
      <c r="C71" s="8"/>
      <c r="D71" s="8"/>
      <c r="E71" s="8"/>
      <c r="F71" s="22"/>
      <c r="G71" s="22"/>
      <c r="H71" s="22"/>
      <c r="I71" s="7"/>
      <c r="J71" s="7"/>
    </row>
    <row r="72" spans="2:10" x14ac:dyDescent="0.35">
      <c r="B72" s="8"/>
      <c r="C72" s="8"/>
      <c r="D72" s="8"/>
      <c r="E72" s="8"/>
      <c r="F72" s="22"/>
      <c r="G72" s="22"/>
      <c r="H72" s="22"/>
      <c r="I72" s="7"/>
      <c r="J72" s="7"/>
    </row>
    <row r="73" spans="2:10" x14ac:dyDescent="0.35">
      <c r="B73" s="8"/>
      <c r="C73" s="8"/>
      <c r="D73" s="8"/>
      <c r="E73" s="8"/>
      <c r="F73" s="22"/>
      <c r="G73" s="22"/>
      <c r="H73" s="22"/>
      <c r="I73" s="7"/>
      <c r="J73" s="7"/>
    </row>
    <row r="74" spans="2:10" x14ac:dyDescent="0.35">
      <c r="B74" s="8"/>
      <c r="C74" s="8"/>
      <c r="D74" s="8"/>
      <c r="E74" s="8"/>
      <c r="F74" s="22"/>
      <c r="G74" s="22"/>
      <c r="H74" s="22"/>
      <c r="I74" s="7"/>
      <c r="J74" s="7"/>
    </row>
    <row r="75" spans="2:10" x14ac:dyDescent="0.35">
      <c r="B75" s="8"/>
      <c r="C75" s="8"/>
      <c r="D75" s="8"/>
      <c r="E75" s="8"/>
      <c r="F75" s="22"/>
      <c r="G75" s="22"/>
      <c r="H75" s="22"/>
      <c r="I75" s="7"/>
      <c r="J75" s="7"/>
    </row>
    <row r="76" spans="2:10" x14ac:dyDescent="0.35">
      <c r="B76" s="8"/>
      <c r="C76" s="8"/>
      <c r="D76" s="8"/>
      <c r="E76" s="8"/>
      <c r="F76" s="22"/>
      <c r="G76" s="22"/>
      <c r="H76" s="22"/>
      <c r="I76" s="7"/>
      <c r="J76" s="7"/>
    </row>
    <row r="77" spans="2:10" x14ac:dyDescent="0.35">
      <c r="B77" s="8"/>
      <c r="C77" s="8"/>
      <c r="D77" s="8"/>
      <c r="E77" s="8"/>
      <c r="F77" s="22"/>
      <c r="G77" s="22"/>
      <c r="H77" s="22"/>
      <c r="I77" s="7"/>
      <c r="J77" s="7"/>
    </row>
    <row r="78" spans="2:10" x14ac:dyDescent="0.35">
      <c r="B78" s="8"/>
      <c r="C78" s="8"/>
      <c r="D78" s="8"/>
      <c r="E78" s="8"/>
      <c r="F78" s="22"/>
      <c r="G78" s="22"/>
      <c r="H78" s="22"/>
      <c r="I78" s="7"/>
      <c r="J78" s="7"/>
    </row>
    <row r="79" spans="2:10" x14ac:dyDescent="0.35">
      <c r="B79" s="8"/>
      <c r="C79" s="8"/>
      <c r="D79" s="8"/>
      <c r="E79" s="8"/>
      <c r="F79" s="22"/>
      <c r="G79" s="22"/>
      <c r="H79" s="22"/>
      <c r="I79" s="7"/>
      <c r="J79" s="7"/>
    </row>
    <row r="80" spans="2:10" x14ac:dyDescent="0.35">
      <c r="B80" s="8"/>
      <c r="C80" s="8"/>
      <c r="D80" s="8"/>
      <c r="E80" s="8"/>
      <c r="F80" s="22"/>
      <c r="G80" s="22"/>
      <c r="H80" s="22"/>
      <c r="I80" s="7"/>
      <c r="J80" s="7"/>
    </row>
    <row r="81" spans="2:10" x14ac:dyDescent="0.35">
      <c r="B81" s="8"/>
      <c r="C81" s="8"/>
      <c r="D81" s="8"/>
      <c r="E81" s="8"/>
      <c r="F81" s="22"/>
      <c r="G81" s="22"/>
      <c r="H81" s="22"/>
      <c r="I81" s="7"/>
      <c r="J81" s="7"/>
    </row>
    <row r="82" spans="2:10" x14ac:dyDescent="0.35">
      <c r="B82" s="8"/>
      <c r="C82" s="8"/>
      <c r="D82" s="8"/>
      <c r="E82" s="8"/>
      <c r="F82" s="22"/>
      <c r="G82" s="22"/>
      <c r="H82" s="22"/>
      <c r="I82" s="7"/>
      <c r="J82" s="7"/>
    </row>
    <row r="83" spans="2:10" x14ac:dyDescent="0.35">
      <c r="B83" s="8"/>
      <c r="C83" s="8"/>
      <c r="D83" s="8"/>
      <c r="E83" s="8"/>
      <c r="F83" s="22"/>
      <c r="G83" s="22"/>
      <c r="H83" s="22"/>
      <c r="I83" s="7"/>
      <c r="J83" s="7"/>
    </row>
    <row r="84" spans="2:10" x14ac:dyDescent="0.35">
      <c r="B84" s="8"/>
      <c r="C84" s="8"/>
      <c r="D84" s="8"/>
      <c r="E84" s="8"/>
      <c r="F84" s="22"/>
      <c r="G84" s="22"/>
      <c r="H84" s="22"/>
      <c r="I84" s="7"/>
      <c r="J84" s="7"/>
    </row>
    <row r="85" spans="2:10" x14ac:dyDescent="0.35">
      <c r="B85" s="8"/>
      <c r="C85" s="8"/>
      <c r="D85" s="8"/>
      <c r="E85" s="8"/>
      <c r="F85" s="22"/>
      <c r="G85" s="22"/>
      <c r="H85" s="22"/>
      <c r="I85" s="7"/>
      <c r="J85" s="7"/>
    </row>
    <row r="86" spans="2:10" x14ac:dyDescent="0.35">
      <c r="B86" s="8"/>
      <c r="C86" s="8"/>
      <c r="D86" s="8"/>
      <c r="E86" s="8"/>
      <c r="F86" s="22"/>
      <c r="G86" s="22"/>
      <c r="H86" s="22"/>
      <c r="I86" s="7"/>
      <c r="J86" s="7"/>
    </row>
    <row r="87" spans="2:10" x14ac:dyDescent="0.35">
      <c r="B87" s="8"/>
      <c r="C87" s="8"/>
      <c r="D87" s="8"/>
      <c r="E87" s="8"/>
      <c r="F87" s="22"/>
      <c r="G87" s="22"/>
      <c r="H87" s="22"/>
      <c r="I87" s="7"/>
      <c r="J87" s="7"/>
    </row>
    <row r="88" spans="2:10" x14ac:dyDescent="0.35">
      <c r="B88" s="8"/>
      <c r="C88" s="8"/>
      <c r="D88" s="8"/>
      <c r="E88" s="8"/>
      <c r="F88" s="22"/>
      <c r="G88" s="22"/>
      <c r="H88" s="22"/>
      <c r="I88" s="7"/>
      <c r="J88" s="7"/>
    </row>
    <row r="89" spans="2:10" x14ac:dyDescent="0.35">
      <c r="B89" s="8"/>
      <c r="C89" s="8"/>
      <c r="D89" s="8"/>
      <c r="E89" s="8"/>
      <c r="F89" s="22"/>
      <c r="G89" s="22"/>
      <c r="H89" s="22"/>
      <c r="I89" s="7"/>
      <c r="J89" s="7"/>
    </row>
    <row r="90" spans="2:10" x14ac:dyDescent="0.35">
      <c r="B90" s="8"/>
      <c r="C90" s="8"/>
      <c r="D90" s="8"/>
      <c r="E90" s="8"/>
      <c r="F90" s="22"/>
      <c r="G90" s="22"/>
      <c r="H90" s="22"/>
      <c r="I90" s="7"/>
      <c r="J90" s="7"/>
    </row>
    <row r="91" spans="2:10" x14ac:dyDescent="0.35">
      <c r="B91" s="8"/>
      <c r="C91" s="8"/>
      <c r="D91" s="8"/>
      <c r="E91" s="8"/>
      <c r="F91" s="22"/>
      <c r="G91" s="22"/>
      <c r="H91" s="22"/>
      <c r="I91" s="7"/>
      <c r="J91" s="7"/>
    </row>
    <row r="92" spans="2:10" x14ac:dyDescent="0.35">
      <c r="B92" s="8"/>
      <c r="C92" s="8"/>
      <c r="D92" s="8"/>
      <c r="E92" s="8"/>
      <c r="F92" s="22"/>
      <c r="G92" s="22"/>
      <c r="H92" s="22"/>
      <c r="I92" s="7"/>
      <c r="J92" s="7"/>
    </row>
    <row r="93" spans="2:10" x14ac:dyDescent="0.35">
      <c r="B93" s="8"/>
      <c r="C93" s="8"/>
      <c r="D93" s="8"/>
      <c r="E93" s="8"/>
      <c r="F93" s="22"/>
      <c r="G93" s="22"/>
      <c r="H93" s="22"/>
      <c r="I93" s="7"/>
      <c r="J93" s="7"/>
    </row>
    <row r="94" spans="2:10" x14ac:dyDescent="0.35">
      <c r="B94" s="8"/>
      <c r="C94" s="8"/>
      <c r="D94" s="8"/>
      <c r="E94" s="8"/>
      <c r="F94" s="22"/>
      <c r="G94" s="22"/>
      <c r="H94" s="22"/>
      <c r="I94" s="7"/>
      <c r="J94" s="7"/>
    </row>
    <row r="95" spans="2:10" x14ac:dyDescent="0.35">
      <c r="B95" s="8"/>
      <c r="C95" s="8"/>
      <c r="D95" s="8"/>
      <c r="E95" s="8"/>
      <c r="F95" s="22"/>
      <c r="G95" s="22"/>
      <c r="H95" s="22"/>
      <c r="I95" s="7"/>
      <c r="J95" s="7"/>
    </row>
    <row r="96" spans="2:10" x14ac:dyDescent="0.35">
      <c r="B96" s="8"/>
      <c r="C96" s="8"/>
      <c r="D96" s="8"/>
      <c r="E96" s="8"/>
      <c r="F96" s="22"/>
      <c r="G96" s="22"/>
      <c r="H96" s="22"/>
      <c r="I96" s="7"/>
      <c r="J96" s="7"/>
    </row>
    <row r="97" spans="2:10" x14ac:dyDescent="0.35">
      <c r="B97" s="8"/>
      <c r="C97" s="8"/>
      <c r="D97" s="8"/>
      <c r="E97" s="8"/>
      <c r="F97" s="22"/>
      <c r="G97" s="22"/>
      <c r="H97" s="22"/>
      <c r="I97" s="7"/>
      <c r="J97" s="7"/>
    </row>
    <row r="98" spans="2:10" x14ac:dyDescent="0.35">
      <c r="B98" s="8"/>
      <c r="C98" s="8"/>
      <c r="D98" s="8"/>
      <c r="E98" s="8"/>
      <c r="F98" s="22"/>
      <c r="G98" s="22"/>
      <c r="H98" s="22"/>
      <c r="I98" s="7"/>
      <c r="J98" s="7"/>
    </row>
    <row r="99" spans="2:10" x14ac:dyDescent="0.35">
      <c r="B99" s="8"/>
      <c r="C99" s="8"/>
      <c r="D99" s="8"/>
      <c r="E99" s="8"/>
      <c r="F99" s="22"/>
      <c r="G99" s="22"/>
      <c r="H99" s="22"/>
      <c r="I99" s="7"/>
      <c r="J99" s="7"/>
    </row>
    <row r="100" spans="2:10" x14ac:dyDescent="0.35">
      <c r="B100" s="8"/>
      <c r="C100" s="8"/>
      <c r="D100" s="8"/>
      <c r="E100" s="8"/>
      <c r="F100" s="22"/>
      <c r="G100" s="22"/>
      <c r="H100" s="22"/>
      <c r="I100" s="7"/>
      <c r="J100" s="7"/>
    </row>
    <row r="101" spans="2:10" x14ac:dyDescent="0.35">
      <c r="B101" s="8"/>
      <c r="C101" s="8"/>
      <c r="D101" s="8"/>
      <c r="E101" s="8"/>
      <c r="F101" s="22"/>
      <c r="G101" s="22"/>
      <c r="H101" s="22"/>
      <c r="I101" s="7"/>
      <c r="J101" s="7"/>
    </row>
    <row r="102" spans="2:10" x14ac:dyDescent="0.35">
      <c r="B102" s="8"/>
      <c r="C102" s="8"/>
      <c r="D102" s="8"/>
      <c r="E102" s="8"/>
      <c r="F102" s="22"/>
      <c r="G102" s="22"/>
      <c r="H102" s="22"/>
      <c r="I102" s="7"/>
      <c r="J102" s="7"/>
    </row>
    <row r="103" spans="2:10" x14ac:dyDescent="0.35">
      <c r="B103" s="8"/>
      <c r="C103" s="8"/>
      <c r="D103" s="8"/>
      <c r="E103" s="8"/>
      <c r="F103" s="22"/>
      <c r="G103" s="22"/>
      <c r="H103" s="22"/>
      <c r="I103" s="7"/>
      <c r="J103" s="7"/>
    </row>
    <row r="104" spans="2:10" x14ac:dyDescent="0.35">
      <c r="B104" s="8"/>
      <c r="C104" s="8"/>
      <c r="D104" s="8"/>
      <c r="E104" s="8"/>
      <c r="F104" s="22"/>
      <c r="G104" s="22"/>
      <c r="H104" s="22"/>
      <c r="I104" s="7"/>
      <c r="J104" s="7"/>
    </row>
    <row r="105" spans="2:10" x14ac:dyDescent="0.35">
      <c r="B105" s="8"/>
      <c r="C105" s="8"/>
      <c r="D105" s="8"/>
      <c r="E105" s="8"/>
      <c r="F105" s="22"/>
      <c r="G105" s="22"/>
      <c r="H105" s="22"/>
      <c r="I105" s="7"/>
      <c r="J105" s="7"/>
    </row>
    <row r="106" spans="2:10" x14ac:dyDescent="0.35">
      <c r="B106" s="8"/>
      <c r="C106" s="8"/>
      <c r="D106" s="8"/>
      <c r="E106" s="8"/>
      <c r="F106" s="22"/>
      <c r="G106" s="22"/>
      <c r="H106" s="22"/>
      <c r="I106" s="7"/>
      <c r="J106" s="7"/>
    </row>
    <row r="107" spans="2:10" x14ac:dyDescent="0.35">
      <c r="B107" s="8"/>
      <c r="C107" s="8"/>
      <c r="D107" s="8"/>
      <c r="E107" s="8"/>
      <c r="F107" s="22"/>
      <c r="G107" s="22"/>
      <c r="H107" s="22"/>
      <c r="I107" s="7"/>
      <c r="J107" s="7"/>
    </row>
    <row r="108" spans="2:10" x14ac:dyDescent="0.35">
      <c r="B108" s="8"/>
      <c r="C108" s="8"/>
      <c r="D108" s="8"/>
      <c r="E108" s="8"/>
      <c r="F108" s="22"/>
      <c r="G108" s="22"/>
      <c r="H108" s="22"/>
      <c r="I108" s="7"/>
      <c r="J108" s="7"/>
    </row>
    <row r="109" spans="2:10" x14ac:dyDescent="0.35">
      <c r="B109" s="8"/>
      <c r="C109" s="8"/>
      <c r="D109" s="8"/>
      <c r="E109" s="8"/>
      <c r="F109" s="22"/>
      <c r="G109" s="22"/>
      <c r="H109" s="22"/>
      <c r="I109" s="7"/>
      <c r="J109" s="7"/>
    </row>
    <row r="110" spans="2:10" x14ac:dyDescent="0.35">
      <c r="B110" s="8"/>
      <c r="C110" s="8"/>
      <c r="D110" s="8"/>
      <c r="E110" s="8"/>
      <c r="F110" s="22"/>
      <c r="G110" s="22"/>
      <c r="H110" s="22"/>
      <c r="I110" s="7"/>
      <c r="J110" s="7"/>
    </row>
    <row r="111" spans="2:10" x14ac:dyDescent="0.35">
      <c r="B111" s="8"/>
      <c r="C111" s="8"/>
      <c r="D111" s="8"/>
      <c r="E111" s="8"/>
      <c r="F111" s="22"/>
      <c r="G111" s="22"/>
      <c r="H111" s="22"/>
      <c r="I111" s="7"/>
      <c r="J111" s="7"/>
    </row>
    <row r="112" spans="2:10" x14ac:dyDescent="0.35">
      <c r="B112" s="8"/>
      <c r="C112" s="8"/>
      <c r="D112" s="8"/>
      <c r="E112" s="8"/>
      <c r="F112" s="22"/>
      <c r="G112" s="22"/>
      <c r="H112" s="22"/>
      <c r="I112" s="7"/>
      <c r="J112" s="7"/>
    </row>
    <row r="113" spans="2:10" x14ac:dyDescent="0.35">
      <c r="B113" s="8"/>
      <c r="C113" s="8"/>
      <c r="D113" s="8"/>
      <c r="E113" s="8"/>
      <c r="F113" s="22"/>
      <c r="G113" s="22"/>
      <c r="H113" s="22"/>
      <c r="I113" s="7"/>
      <c r="J113" s="7"/>
    </row>
    <row r="114" spans="2:10" x14ac:dyDescent="0.35">
      <c r="B114" s="8"/>
      <c r="C114" s="8"/>
      <c r="D114" s="8"/>
      <c r="E114" s="8"/>
      <c r="F114" s="22"/>
      <c r="G114" s="22"/>
      <c r="H114" s="22"/>
      <c r="I114" s="7"/>
      <c r="J114" s="7"/>
    </row>
    <row r="115" spans="2:10" x14ac:dyDescent="0.35">
      <c r="B115" s="8"/>
      <c r="C115" s="8"/>
      <c r="D115" s="8"/>
      <c r="E115" s="8"/>
      <c r="F115" s="22"/>
      <c r="G115" s="22"/>
      <c r="H115" s="22"/>
      <c r="I115" s="7"/>
      <c r="J115" s="7"/>
    </row>
    <row r="116" spans="2:10" x14ac:dyDescent="0.35">
      <c r="B116" s="8"/>
      <c r="C116" s="8"/>
      <c r="D116" s="8"/>
      <c r="E116" s="8"/>
      <c r="F116" s="22"/>
      <c r="G116" s="22"/>
      <c r="H116" s="22"/>
      <c r="I116" s="7"/>
      <c r="J116" s="7"/>
    </row>
    <row r="117" spans="2:10" x14ac:dyDescent="0.35">
      <c r="B117" s="8"/>
      <c r="C117" s="8"/>
      <c r="D117" s="8"/>
      <c r="E117" s="8"/>
      <c r="F117" s="22"/>
      <c r="G117" s="22"/>
      <c r="H117" s="22"/>
      <c r="I117" s="7"/>
      <c r="J117" s="7"/>
    </row>
    <row r="118" spans="2:10" x14ac:dyDescent="0.35">
      <c r="B118" s="8"/>
      <c r="C118" s="8"/>
      <c r="D118" s="8"/>
      <c r="E118" s="8"/>
      <c r="F118" s="22"/>
      <c r="G118" s="22"/>
      <c r="H118" s="22"/>
      <c r="I118" s="7"/>
      <c r="J118" s="7"/>
    </row>
    <row r="119" spans="2:10" x14ac:dyDescent="0.35">
      <c r="B119" s="8"/>
      <c r="C119" s="8"/>
      <c r="D119" s="8"/>
      <c r="E119" s="8"/>
      <c r="F119" s="22"/>
      <c r="G119" s="22"/>
      <c r="H119" s="22"/>
      <c r="I119" s="7"/>
      <c r="J119" s="7"/>
    </row>
    <row r="120" spans="2:10" x14ac:dyDescent="0.35">
      <c r="B120" s="8"/>
      <c r="C120" s="8"/>
      <c r="D120" s="8"/>
      <c r="E120" s="8"/>
      <c r="F120" s="22"/>
      <c r="G120" s="22"/>
      <c r="H120" s="22"/>
      <c r="I120" s="7"/>
      <c r="J120" s="7"/>
    </row>
    <row r="121" spans="2:10" x14ac:dyDescent="0.35">
      <c r="B121" s="8"/>
      <c r="C121" s="8"/>
      <c r="D121" s="8"/>
      <c r="E121" s="8"/>
      <c r="F121" s="22"/>
      <c r="G121" s="22"/>
      <c r="H121" s="22"/>
      <c r="I121" s="7"/>
      <c r="J121" s="7"/>
    </row>
    <row r="122" spans="2:10" x14ac:dyDescent="0.35">
      <c r="B122" s="8"/>
      <c r="C122" s="8"/>
      <c r="D122" s="8"/>
      <c r="E122" s="8"/>
      <c r="F122" s="22"/>
      <c r="G122" s="22"/>
      <c r="H122" s="22"/>
      <c r="I122" s="7"/>
      <c r="J122" s="7"/>
    </row>
    <row r="123" spans="2:10" x14ac:dyDescent="0.35">
      <c r="B123" s="8"/>
      <c r="C123" s="8"/>
      <c r="D123" s="8"/>
      <c r="E123" s="8"/>
      <c r="F123" s="22"/>
      <c r="G123" s="22"/>
      <c r="H123" s="22"/>
      <c r="I123" s="7"/>
      <c r="J123" s="7"/>
    </row>
    <row r="124" spans="2:10" x14ac:dyDescent="0.35">
      <c r="B124" s="8"/>
      <c r="C124" s="8"/>
      <c r="D124" s="8"/>
      <c r="E124" s="8"/>
      <c r="F124" s="22"/>
      <c r="G124" s="22"/>
      <c r="H124" s="22"/>
      <c r="I124" s="7"/>
      <c r="J124" s="7"/>
    </row>
    <row r="125" spans="2:10" x14ac:dyDescent="0.35">
      <c r="B125" s="8"/>
      <c r="C125" s="8"/>
      <c r="D125" s="8"/>
      <c r="E125" s="8"/>
      <c r="F125" s="22"/>
      <c r="G125" s="22"/>
      <c r="H125" s="22"/>
      <c r="I125" s="7"/>
      <c r="J125" s="7"/>
    </row>
    <row r="126" spans="2:10" x14ac:dyDescent="0.35">
      <c r="B126" s="8"/>
      <c r="C126" s="8"/>
      <c r="D126" s="8"/>
      <c r="E126" s="8"/>
      <c r="F126" s="22"/>
      <c r="G126" s="22"/>
      <c r="H126" s="22"/>
      <c r="I126" s="7"/>
      <c r="J126" s="7"/>
    </row>
    <row r="127" spans="2:10" x14ac:dyDescent="0.35">
      <c r="B127" s="8"/>
      <c r="C127" s="8"/>
      <c r="D127" s="8"/>
      <c r="E127" s="8"/>
      <c r="F127" s="22"/>
      <c r="G127" s="22"/>
      <c r="H127" s="22"/>
      <c r="I127" s="7"/>
      <c r="J127" s="7"/>
    </row>
    <row r="128" spans="2:10" x14ac:dyDescent="0.35">
      <c r="B128" s="8"/>
      <c r="C128" s="8"/>
      <c r="D128" s="8"/>
      <c r="E128" s="8"/>
      <c r="F128" s="22"/>
      <c r="G128" s="22"/>
      <c r="H128" s="22"/>
      <c r="I128" s="7"/>
      <c r="J128" s="7"/>
    </row>
    <row r="129" spans="2:10" x14ac:dyDescent="0.35">
      <c r="B129" s="8"/>
      <c r="C129" s="8"/>
      <c r="D129" s="8"/>
      <c r="E129" s="8"/>
      <c r="F129" s="22"/>
      <c r="G129" s="22"/>
      <c r="H129" s="22"/>
      <c r="I129" s="7"/>
      <c r="J129" s="7"/>
    </row>
    <row r="130" spans="2:10" x14ac:dyDescent="0.35">
      <c r="B130" s="8"/>
      <c r="C130" s="8"/>
      <c r="D130" s="8"/>
      <c r="E130" s="8"/>
      <c r="F130" s="22"/>
      <c r="G130" s="22"/>
      <c r="H130" s="22"/>
      <c r="I130" s="7"/>
      <c r="J130" s="7"/>
    </row>
    <row r="131" spans="2:10" x14ac:dyDescent="0.35">
      <c r="B131" s="8"/>
      <c r="C131" s="8"/>
      <c r="D131" s="8"/>
      <c r="E131" s="8"/>
      <c r="F131" s="22"/>
      <c r="G131" s="22"/>
      <c r="H131" s="22"/>
      <c r="I131" s="7"/>
      <c r="J131" s="7"/>
    </row>
    <row r="132" spans="2:10" x14ac:dyDescent="0.35">
      <c r="B132" s="8"/>
      <c r="C132" s="8"/>
      <c r="D132" s="8"/>
      <c r="E132" s="8"/>
      <c r="F132" s="22"/>
      <c r="G132" s="22"/>
      <c r="H132" s="22"/>
      <c r="I132" s="7"/>
      <c r="J132" s="7"/>
    </row>
    <row r="133" spans="2:10" x14ac:dyDescent="0.35">
      <c r="B133" s="8"/>
      <c r="C133" s="8"/>
      <c r="D133" s="8"/>
      <c r="E133" s="8"/>
      <c r="F133" s="22"/>
      <c r="G133" s="22"/>
      <c r="H133" s="22"/>
      <c r="I133" s="7"/>
      <c r="J133" s="7"/>
    </row>
    <row r="134" spans="2:10" x14ac:dyDescent="0.35">
      <c r="B134" s="8"/>
      <c r="C134" s="8"/>
      <c r="D134" s="8"/>
      <c r="E134" s="8"/>
      <c r="F134" s="22"/>
      <c r="G134" s="22"/>
      <c r="H134" s="22"/>
      <c r="I134" s="7"/>
      <c r="J134" s="7"/>
    </row>
    <row r="135" spans="2:10" x14ac:dyDescent="0.35">
      <c r="B135" s="8"/>
      <c r="C135" s="8"/>
      <c r="D135" s="8"/>
      <c r="E135" s="8"/>
      <c r="F135" s="22"/>
      <c r="G135" s="22"/>
      <c r="H135" s="22"/>
      <c r="I135" s="7"/>
      <c r="J135" s="7"/>
    </row>
    <row r="136" spans="2:10" x14ac:dyDescent="0.35">
      <c r="B136" s="8"/>
      <c r="C136" s="8"/>
      <c r="D136" s="8"/>
      <c r="E136" s="8"/>
      <c r="F136" s="22"/>
      <c r="G136" s="22"/>
      <c r="H136" s="22"/>
      <c r="I136" s="7"/>
      <c r="J136" s="7"/>
    </row>
    <row r="137" spans="2:10" x14ac:dyDescent="0.35">
      <c r="B137" s="8"/>
      <c r="C137" s="8"/>
      <c r="D137" s="8"/>
      <c r="E137" s="8"/>
      <c r="F137" s="22"/>
      <c r="G137" s="22"/>
      <c r="H137" s="22"/>
      <c r="I137" s="7"/>
      <c r="J137" s="7"/>
    </row>
    <row r="138" spans="2:10" x14ac:dyDescent="0.35">
      <c r="B138" s="8"/>
      <c r="C138" s="8"/>
      <c r="D138" s="8"/>
      <c r="E138" s="8"/>
      <c r="F138" s="22"/>
      <c r="G138" s="22"/>
      <c r="H138" s="22"/>
      <c r="I138" s="7"/>
      <c r="J138" s="7"/>
    </row>
    <row r="139" spans="2:10" x14ac:dyDescent="0.35">
      <c r="B139" s="8"/>
      <c r="C139" s="8"/>
      <c r="D139" s="8"/>
      <c r="E139" s="8"/>
      <c r="F139" s="22"/>
      <c r="G139" s="22"/>
      <c r="H139" s="22"/>
      <c r="I139" s="7"/>
      <c r="J139" s="7"/>
    </row>
    <row r="140" spans="2:10" x14ac:dyDescent="0.35">
      <c r="B140" s="8"/>
      <c r="C140" s="8"/>
      <c r="D140" s="8"/>
      <c r="E140" s="8"/>
      <c r="F140" s="22"/>
      <c r="G140" s="22"/>
      <c r="H140" s="22"/>
      <c r="I140" s="7"/>
      <c r="J140" s="7"/>
    </row>
    <row r="141" spans="2:10" x14ac:dyDescent="0.35">
      <c r="B141" s="8"/>
      <c r="C141" s="8"/>
      <c r="D141" s="8"/>
      <c r="E141" s="8"/>
      <c r="F141" s="22"/>
      <c r="G141" s="22"/>
      <c r="H141" s="22"/>
      <c r="I141" s="7"/>
      <c r="J141" s="7"/>
    </row>
    <row r="142" spans="2:10" x14ac:dyDescent="0.35">
      <c r="B142" s="8"/>
      <c r="C142" s="8"/>
      <c r="D142" s="8"/>
      <c r="E142" s="8"/>
      <c r="F142" s="22"/>
      <c r="G142" s="22"/>
      <c r="H142" s="22"/>
      <c r="I142" s="7"/>
      <c r="J142" s="7"/>
    </row>
    <row r="143" spans="2:10" x14ac:dyDescent="0.35">
      <c r="B143" s="8"/>
      <c r="C143" s="8"/>
      <c r="D143" s="8"/>
      <c r="E143" s="8"/>
      <c r="F143" s="22"/>
      <c r="G143" s="22"/>
      <c r="H143" s="22"/>
      <c r="I143" s="7"/>
      <c r="J143" s="7"/>
    </row>
    <row r="144" spans="2:10" x14ac:dyDescent="0.35">
      <c r="B144" s="8"/>
      <c r="C144" s="8"/>
      <c r="D144" s="8"/>
      <c r="E144" s="8"/>
      <c r="F144" s="22"/>
      <c r="G144" s="22"/>
      <c r="H144" s="22"/>
      <c r="I144" s="7"/>
      <c r="J144" s="7"/>
    </row>
    <row r="145" spans="2:10" x14ac:dyDescent="0.35">
      <c r="B145" s="8"/>
      <c r="C145" s="8"/>
      <c r="D145" s="8"/>
      <c r="E145" s="8"/>
      <c r="F145" s="22"/>
      <c r="G145" s="22"/>
      <c r="H145" s="22"/>
      <c r="I145" s="7"/>
      <c r="J145" s="7"/>
    </row>
    <row r="146" spans="2:10" x14ac:dyDescent="0.35">
      <c r="B146" s="8"/>
      <c r="C146" s="8"/>
      <c r="D146" s="8"/>
      <c r="E146" s="8"/>
      <c r="F146" s="22"/>
      <c r="G146" s="22"/>
      <c r="H146" s="22"/>
      <c r="I146" s="7"/>
      <c r="J146" s="7"/>
    </row>
    <row r="147" spans="2:10" x14ac:dyDescent="0.35">
      <c r="B147" s="8"/>
      <c r="C147" s="8"/>
      <c r="D147" s="8"/>
      <c r="E147" s="8"/>
      <c r="F147" s="22"/>
      <c r="G147" s="22"/>
      <c r="H147" s="22"/>
      <c r="I147" s="7"/>
      <c r="J147" s="7"/>
    </row>
    <row r="148" spans="2:10" x14ac:dyDescent="0.35">
      <c r="B148" s="8"/>
      <c r="C148" s="8"/>
      <c r="D148" s="8"/>
      <c r="E148" s="8"/>
      <c r="F148" s="22"/>
      <c r="G148" s="22"/>
      <c r="H148" s="22"/>
      <c r="I148" s="7"/>
      <c r="J148" s="7"/>
    </row>
    <row r="149" spans="2:10" x14ac:dyDescent="0.35">
      <c r="B149" s="8"/>
      <c r="C149" s="8"/>
      <c r="D149" s="8"/>
      <c r="E149" s="8"/>
      <c r="F149" s="22"/>
      <c r="G149" s="22"/>
      <c r="H149" s="22"/>
      <c r="I149" s="7"/>
      <c r="J149" s="7"/>
    </row>
    <row r="150" spans="2:10" x14ac:dyDescent="0.35">
      <c r="B150" s="8"/>
      <c r="C150" s="8"/>
      <c r="D150" s="8"/>
      <c r="E150" s="8"/>
      <c r="F150" s="22"/>
      <c r="G150" s="22"/>
      <c r="H150" s="22"/>
      <c r="I150" s="7"/>
      <c r="J150" s="7"/>
    </row>
    <row r="151" spans="2:10" x14ac:dyDescent="0.35">
      <c r="B151" s="8"/>
      <c r="C151" s="8"/>
      <c r="D151" s="8"/>
      <c r="E151" s="8"/>
      <c r="F151" s="22"/>
      <c r="G151" s="22"/>
      <c r="H151" s="22"/>
      <c r="I151" s="7"/>
      <c r="J151" s="7"/>
    </row>
    <row r="152" spans="2:10" x14ac:dyDescent="0.35">
      <c r="B152" s="8"/>
      <c r="C152" s="8"/>
      <c r="D152" s="8"/>
      <c r="E152" s="8"/>
      <c r="F152" s="22"/>
      <c r="G152" s="22"/>
      <c r="H152" s="22"/>
      <c r="I152" s="7"/>
      <c r="J152" s="7"/>
    </row>
    <row r="153" spans="2:10" x14ac:dyDescent="0.35">
      <c r="B153" s="8"/>
      <c r="C153" s="8"/>
      <c r="D153" s="8"/>
      <c r="E153" s="8"/>
      <c r="F153" s="22"/>
      <c r="G153" s="22"/>
      <c r="H153" s="22"/>
      <c r="I153" s="7"/>
      <c r="J153" s="7"/>
    </row>
    <row r="154" spans="2:10" x14ac:dyDescent="0.35">
      <c r="B154" s="8"/>
      <c r="C154" s="8"/>
      <c r="D154" s="8"/>
      <c r="E154" s="8"/>
      <c r="F154" s="22"/>
      <c r="G154" s="22"/>
      <c r="H154" s="22"/>
      <c r="I154" s="7"/>
      <c r="J154" s="7"/>
    </row>
    <row r="155" spans="2:10" x14ac:dyDescent="0.35">
      <c r="B155" s="8"/>
      <c r="C155" s="8"/>
      <c r="D155" s="8"/>
      <c r="E155" s="8"/>
      <c r="F155" s="22"/>
      <c r="G155" s="22"/>
      <c r="H155" s="22"/>
      <c r="I155" s="7"/>
      <c r="J155" s="7"/>
    </row>
    <row r="156" spans="2:10" x14ac:dyDescent="0.35">
      <c r="B156" s="8"/>
      <c r="C156" s="8"/>
      <c r="D156" s="8"/>
      <c r="E156" s="8"/>
      <c r="F156" s="22"/>
      <c r="G156" s="22"/>
      <c r="H156" s="22"/>
      <c r="I156" s="7"/>
      <c r="J156" s="7"/>
    </row>
    <row r="157" spans="2:10" x14ac:dyDescent="0.35">
      <c r="B157" s="8"/>
      <c r="C157" s="8"/>
      <c r="D157" s="8"/>
      <c r="E157" s="8"/>
      <c r="F157" s="22"/>
      <c r="G157" s="22"/>
      <c r="H157" s="22"/>
      <c r="I157" s="7"/>
      <c r="J157" s="7"/>
    </row>
    <row r="158" spans="2:10" x14ac:dyDescent="0.35">
      <c r="B158" s="8"/>
      <c r="C158" s="8"/>
      <c r="D158" s="8"/>
      <c r="E158" s="8"/>
      <c r="F158" s="22"/>
      <c r="G158" s="22"/>
      <c r="H158" s="22"/>
      <c r="I158" s="7"/>
      <c r="J158" s="7"/>
    </row>
    <row r="159" spans="2:10" x14ac:dyDescent="0.35">
      <c r="B159" s="8"/>
      <c r="C159" s="8"/>
      <c r="D159" s="8"/>
      <c r="E159" s="8"/>
      <c r="F159" s="22"/>
      <c r="G159" s="22"/>
      <c r="H159" s="22"/>
      <c r="I159" s="7"/>
      <c r="J159" s="7"/>
    </row>
    <row r="160" spans="2:10" x14ac:dyDescent="0.35">
      <c r="B160" s="8"/>
      <c r="C160" s="8"/>
      <c r="D160" s="8"/>
      <c r="E160" s="8"/>
      <c r="F160" s="22"/>
      <c r="G160" s="22"/>
      <c r="H160" s="22"/>
      <c r="I160" s="7"/>
      <c r="J160" s="7"/>
    </row>
    <row r="161" spans="2:10" x14ac:dyDescent="0.35">
      <c r="B161" s="8"/>
      <c r="C161" s="8"/>
      <c r="D161" s="8"/>
      <c r="E161" s="8"/>
      <c r="F161" s="22"/>
      <c r="G161" s="22"/>
      <c r="H161" s="22"/>
      <c r="I161" s="7"/>
      <c r="J161" s="7"/>
    </row>
    <row r="162" spans="2:10" x14ac:dyDescent="0.35">
      <c r="B162" s="8"/>
      <c r="C162" s="8"/>
      <c r="D162" s="8"/>
      <c r="E162" s="8"/>
      <c r="F162" s="22"/>
      <c r="G162" s="22"/>
      <c r="H162" s="22"/>
      <c r="I162" s="7"/>
      <c r="J162" s="7"/>
    </row>
    <row r="163" spans="2:10" x14ac:dyDescent="0.35">
      <c r="B163" s="8"/>
      <c r="C163" s="8"/>
      <c r="D163" s="8"/>
      <c r="E163" s="8"/>
      <c r="F163" s="22"/>
      <c r="G163" s="22"/>
      <c r="H163" s="22"/>
      <c r="I163" s="7"/>
      <c r="J163" s="7"/>
    </row>
    <row r="164" spans="2:10" x14ac:dyDescent="0.35">
      <c r="B164" s="8"/>
      <c r="C164" s="8"/>
      <c r="D164" s="8"/>
      <c r="E164" s="8"/>
      <c r="F164" s="22"/>
      <c r="G164" s="22"/>
      <c r="H164" s="22"/>
      <c r="I164" s="7"/>
      <c r="J164" s="7"/>
    </row>
    <row r="165" spans="2:10" x14ac:dyDescent="0.35">
      <c r="B165" s="8"/>
      <c r="C165" s="8"/>
      <c r="D165" s="8"/>
      <c r="E165" s="8"/>
      <c r="F165" s="22"/>
      <c r="G165" s="22"/>
      <c r="H165" s="22"/>
      <c r="I165" s="7"/>
      <c r="J165" s="7"/>
    </row>
    <row r="166" spans="2:10" x14ac:dyDescent="0.35">
      <c r="F166" s="7"/>
      <c r="G166" s="7"/>
      <c r="H166" s="7"/>
      <c r="I166" s="7"/>
      <c r="J166" s="7"/>
    </row>
    <row r="167" spans="2:10" x14ac:dyDescent="0.35">
      <c r="F167" s="7"/>
      <c r="G167" s="7"/>
      <c r="H167" s="7"/>
      <c r="I167" s="7"/>
      <c r="J167" s="7"/>
    </row>
    <row r="168" spans="2:10" x14ac:dyDescent="0.35">
      <c r="F168" s="7"/>
      <c r="G168" s="7"/>
      <c r="H168" s="7"/>
      <c r="I168" s="7"/>
      <c r="J168" s="7"/>
    </row>
    <row r="169" spans="2:10" x14ac:dyDescent="0.35">
      <c r="F169" s="7"/>
      <c r="G169" s="7"/>
      <c r="H169" s="7"/>
      <c r="I169" s="7"/>
      <c r="J169" s="7"/>
    </row>
    <row r="170" spans="2:10" x14ac:dyDescent="0.35">
      <c r="F170" s="7"/>
      <c r="G170" s="7"/>
      <c r="H170" s="7"/>
      <c r="I170" s="7"/>
      <c r="J170" s="7"/>
    </row>
    <row r="171" spans="2:10" x14ac:dyDescent="0.35">
      <c r="F171" s="7"/>
      <c r="G171" s="7"/>
      <c r="H171" s="7"/>
      <c r="I171" s="7"/>
      <c r="J171" s="7"/>
    </row>
  </sheetData>
  <mergeCells count="10">
    <mergeCell ref="B22:B23"/>
    <mergeCell ref="C22:C23"/>
    <mergeCell ref="D22:D23"/>
    <mergeCell ref="E22:F22"/>
    <mergeCell ref="G22:H22"/>
    <mergeCell ref="B5:B6"/>
    <mergeCell ref="E5:F5"/>
    <mergeCell ref="G5:H5"/>
    <mergeCell ref="C5:C6"/>
    <mergeCell ref="D5:D6"/>
  </mergeCells>
  <pageMargins left="0.2" right="0.31" top="0.53" bottom="0.74803149606299213" header="0.31496062992125984" footer="0.31496062992125984"/>
  <pageSetup paperSize="9" scale="4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N64"/>
  <sheetViews>
    <sheetView workbookViewId="0">
      <selection activeCell="K52" sqref="K52:N64"/>
    </sheetView>
  </sheetViews>
  <sheetFormatPr defaultRowHeight="14.5" x14ac:dyDescent="0.35"/>
  <cols>
    <col min="2" max="2" width="22.453125" bestFit="1" customWidth="1"/>
    <col min="5" max="8" width="13.7265625" customWidth="1"/>
    <col min="11" max="11" width="25.26953125" bestFit="1" customWidth="1"/>
    <col min="12" max="12" width="14" bestFit="1" customWidth="1"/>
  </cols>
  <sheetData>
    <row r="3" spans="2:14" ht="15" thickBot="1" x14ac:dyDescent="0.4">
      <c r="K3" t="s">
        <v>30</v>
      </c>
    </row>
    <row r="4" spans="2:14" ht="15" thickBot="1" x14ac:dyDescent="0.4">
      <c r="B4" s="93" t="s">
        <v>0</v>
      </c>
      <c r="C4" s="97" t="s">
        <v>18</v>
      </c>
      <c r="D4" s="99" t="s">
        <v>19</v>
      </c>
      <c r="E4" s="95" t="s">
        <v>1</v>
      </c>
      <c r="F4" s="96"/>
      <c r="G4" s="95" t="s">
        <v>2</v>
      </c>
      <c r="H4" s="96"/>
      <c r="K4" s="56" t="s">
        <v>0</v>
      </c>
      <c r="L4" s="57" t="s">
        <v>18</v>
      </c>
      <c r="M4" s="58" t="s">
        <v>26</v>
      </c>
      <c r="N4" s="59" t="s">
        <v>23</v>
      </c>
    </row>
    <row r="5" spans="2:14" ht="15" thickBot="1" x14ac:dyDescent="0.4">
      <c r="B5" s="94"/>
      <c r="C5" s="98"/>
      <c r="D5" s="100"/>
      <c r="E5" s="4" t="s">
        <v>3</v>
      </c>
      <c r="F5" s="5" t="s">
        <v>4</v>
      </c>
      <c r="G5" s="4" t="s">
        <v>3</v>
      </c>
      <c r="H5" s="5" t="s">
        <v>4</v>
      </c>
      <c r="K5" s="43" t="s">
        <v>5</v>
      </c>
      <c r="L5" s="44">
        <v>210</v>
      </c>
      <c r="M5" s="13">
        <v>2787</v>
      </c>
      <c r="N5" s="14">
        <v>3084.9481489549644</v>
      </c>
    </row>
    <row r="6" spans="2:14" x14ac:dyDescent="0.35">
      <c r="B6" s="23" t="s">
        <v>5</v>
      </c>
      <c r="C6" s="24">
        <v>210</v>
      </c>
      <c r="D6" s="25">
        <v>80</v>
      </c>
      <c r="E6" s="51">
        <v>0.61107243220298779</v>
      </c>
      <c r="F6" s="52">
        <v>0.61044181994646374</v>
      </c>
      <c r="G6" s="51">
        <v>0.55110516399985032</v>
      </c>
      <c r="H6" s="52">
        <v>0.55418045259087834</v>
      </c>
      <c r="K6" s="45" t="s">
        <v>6</v>
      </c>
      <c r="L6" s="46">
        <v>1000</v>
      </c>
      <c r="M6" s="15">
        <v>2375</v>
      </c>
      <c r="N6" s="16">
        <v>2417.1042127908709</v>
      </c>
    </row>
    <row r="7" spans="2:14" x14ac:dyDescent="0.35">
      <c r="B7" s="26" t="s">
        <v>6</v>
      </c>
      <c r="C7" s="27">
        <v>1000</v>
      </c>
      <c r="D7" s="28">
        <v>85</v>
      </c>
      <c r="E7" s="53">
        <v>0.81354431660499538</v>
      </c>
      <c r="F7" s="54">
        <v>0.81366741587650326</v>
      </c>
      <c r="G7" s="53">
        <v>0.7552871950744291</v>
      </c>
      <c r="H7" s="54">
        <v>0.74522905219780222</v>
      </c>
      <c r="K7" s="45" t="s">
        <v>7</v>
      </c>
      <c r="L7" s="46">
        <v>840</v>
      </c>
      <c r="M7" s="15">
        <v>2630</v>
      </c>
      <c r="N7" s="16">
        <v>2725.6379528594462</v>
      </c>
    </row>
    <row r="8" spans="2:14" x14ac:dyDescent="0.35">
      <c r="B8" s="26" t="s">
        <v>7</v>
      </c>
      <c r="C8" s="27">
        <v>840</v>
      </c>
      <c r="D8" s="28">
        <v>85</v>
      </c>
      <c r="E8" s="53">
        <v>0.6985661006903604</v>
      </c>
      <c r="F8" s="54">
        <v>0.68556129900561502</v>
      </c>
      <c r="G8" s="53">
        <v>0.61449220131588433</v>
      </c>
      <c r="H8" s="54">
        <v>0.62011697422530365</v>
      </c>
      <c r="K8" s="45" t="s">
        <v>8</v>
      </c>
      <c r="L8" s="46">
        <v>500</v>
      </c>
      <c r="M8" s="15">
        <v>2375</v>
      </c>
      <c r="N8" s="16">
        <v>2462.7773190877083</v>
      </c>
    </row>
    <row r="9" spans="2:14" x14ac:dyDescent="0.35">
      <c r="B9" s="26" t="s">
        <v>8</v>
      </c>
      <c r="C9" s="27">
        <v>500</v>
      </c>
      <c r="D9" s="28">
        <v>85</v>
      </c>
      <c r="E9" s="29">
        <v>0.8989332793709528</v>
      </c>
      <c r="F9" s="30">
        <v>0.91406452358926915</v>
      </c>
      <c r="G9" s="29">
        <v>0.82278831540799624</v>
      </c>
      <c r="H9" s="30">
        <v>0.82610260307068817</v>
      </c>
      <c r="K9" s="45" t="s">
        <v>9</v>
      </c>
      <c r="L9" s="46">
        <v>630</v>
      </c>
      <c r="M9" s="15">
        <v>2754</v>
      </c>
      <c r="N9" s="16">
        <v>2781.3456545408803</v>
      </c>
    </row>
    <row r="10" spans="2:14" x14ac:dyDescent="0.35">
      <c r="B10" s="26" t="s">
        <v>9</v>
      </c>
      <c r="C10" s="27">
        <v>630</v>
      </c>
      <c r="D10" s="28">
        <v>80</v>
      </c>
      <c r="E10" s="29">
        <v>0.71654023928411947</v>
      </c>
      <c r="F10" s="30">
        <v>0.72152625784613367</v>
      </c>
      <c r="G10" s="29">
        <v>0.63785872509361907</v>
      </c>
      <c r="H10" s="30">
        <v>0.63740550758357872</v>
      </c>
      <c r="K10" s="45" t="s">
        <v>10</v>
      </c>
      <c r="L10" s="46">
        <v>1920</v>
      </c>
      <c r="M10" s="15">
        <v>2688</v>
      </c>
      <c r="N10" s="16">
        <v>2732.5076599868162</v>
      </c>
    </row>
    <row r="11" spans="2:14" x14ac:dyDescent="0.35">
      <c r="B11" s="26" t="s">
        <v>10</v>
      </c>
      <c r="C11" s="27">
        <v>1920</v>
      </c>
      <c r="D11" s="28">
        <v>80</v>
      </c>
      <c r="E11" s="29">
        <v>0.68161891951766795</v>
      </c>
      <c r="F11" s="30">
        <v>0.68099031631549833</v>
      </c>
      <c r="G11" s="29">
        <v>0.46497816090498439</v>
      </c>
      <c r="H11" s="30">
        <v>0.46875695514227572</v>
      </c>
      <c r="K11" s="45" t="s">
        <v>11</v>
      </c>
      <c r="L11" s="46">
        <v>1000</v>
      </c>
      <c r="M11" s="15">
        <v>2375</v>
      </c>
      <c r="N11" s="16">
        <v>2386.0811611446397</v>
      </c>
    </row>
    <row r="12" spans="2:14" x14ac:dyDescent="0.35">
      <c r="B12" s="26" t="s">
        <v>11</v>
      </c>
      <c r="C12" s="27">
        <v>1000</v>
      </c>
      <c r="D12" s="28">
        <v>85</v>
      </c>
      <c r="E12" s="29">
        <v>0.88644484273820534</v>
      </c>
      <c r="F12" s="30">
        <v>0.88529587765957451</v>
      </c>
      <c r="G12" s="29">
        <v>0.80562066479619676</v>
      </c>
      <c r="H12" s="30">
        <v>0.79621765645701814</v>
      </c>
      <c r="K12" s="45" t="s">
        <v>12</v>
      </c>
      <c r="L12" s="46">
        <v>500</v>
      </c>
      <c r="M12" s="15">
        <v>2430</v>
      </c>
      <c r="N12" s="16">
        <v>2446.9207798926759</v>
      </c>
    </row>
    <row r="13" spans="2:14" x14ac:dyDescent="0.35">
      <c r="B13" s="26" t="s">
        <v>12</v>
      </c>
      <c r="C13" s="27">
        <v>500</v>
      </c>
      <c r="D13" s="28">
        <v>85</v>
      </c>
      <c r="E13" s="29">
        <v>0.82372496824217434</v>
      </c>
      <c r="F13" s="30">
        <v>0.8266612608455971</v>
      </c>
      <c r="G13" s="29">
        <v>0.67983159572878427</v>
      </c>
      <c r="H13" s="30">
        <v>0.68066039574170778</v>
      </c>
      <c r="K13" s="45" t="s">
        <v>13</v>
      </c>
      <c r="L13" s="46">
        <v>500</v>
      </c>
      <c r="M13" s="15">
        <v>2430</v>
      </c>
      <c r="N13" s="16">
        <v>2517.2425387683684</v>
      </c>
    </row>
    <row r="14" spans="2:14" x14ac:dyDescent="0.35">
      <c r="B14" s="26" t="s">
        <v>13</v>
      </c>
      <c r="C14" s="27">
        <v>500</v>
      </c>
      <c r="D14" s="28">
        <v>85</v>
      </c>
      <c r="E14" s="29">
        <v>0.77348244031925606</v>
      </c>
      <c r="F14" s="30">
        <v>0.78100428131441446</v>
      </c>
      <c r="G14" s="29">
        <v>0.732852629729697</v>
      </c>
      <c r="H14" s="30">
        <v>0.73873532072484671</v>
      </c>
      <c r="K14" s="45" t="s">
        <v>14</v>
      </c>
      <c r="L14" s="46">
        <v>250</v>
      </c>
      <c r="M14" s="15">
        <v>2430</v>
      </c>
      <c r="N14" s="16">
        <v>2535.5271992891567</v>
      </c>
    </row>
    <row r="15" spans="2:14" x14ac:dyDescent="0.35">
      <c r="B15" s="26" t="s">
        <v>14</v>
      </c>
      <c r="C15" s="27">
        <v>250</v>
      </c>
      <c r="D15" s="28">
        <v>85</v>
      </c>
      <c r="E15" s="29">
        <v>0.52011463530529822</v>
      </c>
      <c r="F15" s="30">
        <v>0.52734985744832497</v>
      </c>
      <c r="G15" s="29">
        <v>0.55756120018415101</v>
      </c>
      <c r="H15" s="30">
        <v>0.55656106407253958</v>
      </c>
      <c r="K15" s="45" t="s">
        <v>17</v>
      </c>
      <c r="L15" s="46">
        <v>210</v>
      </c>
      <c r="M15" s="15">
        <v>2350</v>
      </c>
      <c r="N15" s="16">
        <v>2602.6676374555968</v>
      </c>
    </row>
    <row r="16" spans="2:14" x14ac:dyDescent="0.35">
      <c r="B16" s="26" t="s">
        <v>17</v>
      </c>
      <c r="C16" s="27">
        <v>210</v>
      </c>
      <c r="D16" s="28">
        <v>72</v>
      </c>
      <c r="E16" s="29">
        <v>0.79854510784246824</v>
      </c>
      <c r="F16" s="30">
        <v>0.80431483630241418</v>
      </c>
      <c r="G16" s="29">
        <v>0.67484145672921192</v>
      </c>
      <c r="H16" s="30">
        <v>0.68582165044095966</v>
      </c>
      <c r="K16" s="45" t="s">
        <v>15</v>
      </c>
      <c r="L16" s="46">
        <v>1980</v>
      </c>
      <c r="M16" s="15">
        <v>2230</v>
      </c>
      <c r="N16" s="16">
        <v>2480.3197495790164</v>
      </c>
    </row>
    <row r="17" spans="2:14" x14ac:dyDescent="0.35">
      <c r="B17" s="26" t="s">
        <v>15</v>
      </c>
      <c r="C17" s="27">
        <v>1980</v>
      </c>
      <c r="D17" s="28">
        <v>85</v>
      </c>
      <c r="E17" s="29">
        <v>0.7437847631028135</v>
      </c>
      <c r="F17" s="30">
        <v>0.73630342509274072</v>
      </c>
      <c r="G17" s="29">
        <v>0.60851795958178923</v>
      </c>
      <c r="H17" s="30">
        <v>0.60293883544548432</v>
      </c>
      <c r="K17" s="45" t="s">
        <v>24</v>
      </c>
      <c r="L17" s="46"/>
      <c r="M17" s="15">
        <v>2900</v>
      </c>
      <c r="N17" s="16">
        <v>3153.7484861237285</v>
      </c>
    </row>
    <row r="18" spans="2:14" ht="15" thickBot="1" x14ac:dyDescent="0.4">
      <c r="B18" s="31" t="s">
        <v>16</v>
      </c>
      <c r="C18" s="32">
        <v>672</v>
      </c>
      <c r="D18" s="33">
        <v>38</v>
      </c>
      <c r="E18" s="34">
        <v>0.33616954957993878</v>
      </c>
      <c r="F18" s="35">
        <v>0.34502091025197262</v>
      </c>
      <c r="G18" s="34">
        <v>0.23243988891102998</v>
      </c>
      <c r="H18" s="35">
        <v>0.23506962389094185</v>
      </c>
      <c r="K18" s="47" t="s">
        <v>25</v>
      </c>
      <c r="L18" s="17"/>
      <c r="M18" s="18">
        <v>2035</v>
      </c>
      <c r="N18" s="19">
        <v>2156.1573979763698</v>
      </c>
    </row>
    <row r="20" spans="2:14" ht="15" thickBot="1" x14ac:dyDescent="0.4"/>
    <row r="21" spans="2:14" ht="15" thickBot="1" x14ac:dyDescent="0.4">
      <c r="B21" s="87" t="s">
        <v>0</v>
      </c>
      <c r="C21" s="89" t="s">
        <v>18</v>
      </c>
      <c r="D21" s="91" t="s">
        <v>19</v>
      </c>
      <c r="E21" s="101" t="s">
        <v>1</v>
      </c>
      <c r="F21" s="102"/>
      <c r="G21" s="101" t="s">
        <v>2</v>
      </c>
      <c r="H21" s="102"/>
      <c r="K21" s="60" t="s">
        <v>0</v>
      </c>
      <c r="L21" s="61" t="s">
        <v>18</v>
      </c>
      <c r="M21" s="62" t="s">
        <v>26</v>
      </c>
      <c r="N21" s="63" t="s">
        <v>23</v>
      </c>
    </row>
    <row r="22" spans="2:14" ht="15" thickBot="1" x14ac:dyDescent="0.4">
      <c r="B22" s="88"/>
      <c r="C22" s="90"/>
      <c r="D22" s="92"/>
      <c r="E22" s="36" t="s">
        <v>3</v>
      </c>
      <c r="F22" s="37" t="s">
        <v>4</v>
      </c>
      <c r="G22" s="36" t="s">
        <v>3</v>
      </c>
      <c r="H22" s="37" t="s">
        <v>4</v>
      </c>
      <c r="K22" s="48" t="s">
        <v>5</v>
      </c>
      <c r="L22" s="49">
        <v>210</v>
      </c>
      <c r="M22" s="50">
        <v>0.1096</v>
      </c>
      <c r="N22" s="64">
        <v>0.14563132576594004</v>
      </c>
    </row>
    <row r="23" spans="2:14" x14ac:dyDescent="0.35">
      <c r="B23" s="38" t="s">
        <v>5</v>
      </c>
      <c r="C23" s="39">
        <v>210</v>
      </c>
      <c r="D23" s="40">
        <v>80</v>
      </c>
      <c r="E23" s="41">
        <v>0.54270398150202104</v>
      </c>
      <c r="F23" s="42">
        <v>0.55641842001361663</v>
      </c>
      <c r="G23" s="41">
        <v>0.34331932638572515</v>
      </c>
      <c r="H23" s="42">
        <v>0.33443316226034275</v>
      </c>
      <c r="K23" s="45" t="s">
        <v>6</v>
      </c>
      <c r="L23" s="46">
        <v>1000</v>
      </c>
      <c r="M23" s="20">
        <v>0.06</v>
      </c>
      <c r="N23" s="65">
        <v>6.360595729678728E-2</v>
      </c>
    </row>
    <row r="24" spans="2:14" x14ac:dyDescent="0.35">
      <c r="B24" s="26" t="s">
        <v>6</v>
      </c>
      <c r="C24" s="27">
        <v>1000</v>
      </c>
      <c r="D24" s="28">
        <v>85</v>
      </c>
      <c r="E24" s="29">
        <v>0.75065530108117484</v>
      </c>
      <c r="F24" s="30">
        <v>0.76898118134250681</v>
      </c>
      <c r="G24" s="29">
        <v>0.71079784847244953</v>
      </c>
      <c r="H24" s="30">
        <v>0.67789425941080195</v>
      </c>
      <c r="K24" s="45" t="s">
        <v>7</v>
      </c>
      <c r="L24" s="46">
        <v>840</v>
      </c>
      <c r="M24" s="20">
        <v>9.7000000000000003E-2</v>
      </c>
      <c r="N24" s="65">
        <v>0.11249286307903603</v>
      </c>
    </row>
    <row r="25" spans="2:14" x14ac:dyDescent="0.35">
      <c r="B25" s="26" t="s">
        <v>7</v>
      </c>
      <c r="C25" s="27">
        <v>840</v>
      </c>
      <c r="D25" s="28">
        <v>85</v>
      </c>
      <c r="E25" s="29">
        <v>0.65797512629714849</v>
      </c>
      <c r="F25" s="30">
        <v>0.65805438891726209</v>
      </c>
      <c r="G25" s="29">
        <v>0.57372587485529469</v>
      </c>
      <c r="H25" s="30">
        <v>0.56116583215405613</v>
      </c>
      <c r="K25" s="45" t="s">
        <v>8</v>
      </c>
      <c r="L25" s="46">
        <v>500</v>
      </c>
      <c r="M25" s="20">
        <v>0.06</v>
      </c>
      <c r="N25" s="65">
        <v>5.8538657900568294E-2</v>
      </c>
    </row>
    <row r="26" spans="2:14" x14ac:dyDescent="0.35">
      <c r="B26" s="26" t="s">
        <v>8</v>
      </c>
      <c r="C26" s="27">
        <v>500</v>
      </c>
      <c r="D26" s="28">
        <v>85</v>
      </c>
      <c r="E26" s="29">
        <v>0.86849415760869564</v>
      </c>
      <c r="F26" s="30">
        <v>0.89090200393154484</v>
      </c>
      <c r="G26" s="29">
        <v>0.76809357269503553</v>
      </c>
      <c r="H26" s="30">
        <v>0.75962458567142077</v>
      </c>
      <c r="K26" s="45" t="s">
        <v>9</v>
      </c>
      <c r="L26" s="46">
        <v>630</v>
      </c>
      <c r="M26" s="20">
        <v>0.1075</v>
      </c>
      <c r="N26" s="65">
        <v>0.12610066114041776</v>
      </c>
    </row>
    <row r="27" spans="2:14" x14ac:dyDescent="0.35">
      <c r="B27" s="26" t="s">
        <v>9</v>
      </c>
      <c r="C27" s="27">
        <v>630</v>
      </c>
      <c r="D27" s="28">
        <v>80</v>
      </c>
      <c r="E27" s="29">
        <v>0.55355463924700321</v>
      </c>
      <c r="F27" s="30">
        <v>0.54810080723110499</v>
      </c>
      <c r="G27" s="29">
        <v>0.43975383641450072</v>
      </c>
      <c r="H27" s="30">
        <v>0.42571210283055022</v>
      </c>
      <c r="K27" s="45" t="s">
        <v>10</v>
      </c>
      <c r="L27" s="46">
        <v>1920</v>
      </c>
      <c r="M27" s="20">
        <v>7.8E-2</v>
      </c>
      <c r="N27" s="65">
        <v>0.11088632924848342</v>
      </c>
    </row>
    <row r="28" spans="2:14" x14ac:dyDescent="0.35">
      <c r="B28" s="26" t="s">
        <v>10</v>
      </c>
      <c r="C28" s="27">
        <v>1920</v>
      </c>
      <c r="D28" s="28">
        <v>80</v>
      </c>
      <c r="E28" s="29">
        <v>0.63178771034362324</v>
      </c>
      <c r="F28" s="30">
        <v>0.64491795972395782</v>
      </c>
      <c r="G28" s="29">
        <v>0.4335808621653337</v>
      </c>
      <c r="H28" s="30">
        <v>0.42892210141328907</v>
      </c>
      <c r="K28" s="45" t="s">
        <v>11</v>
      </c>
      <c r="L28" s="46">
        <v>1000</v>
      </c>
      <c r="M28" s="20">
        <v>0.06</v>
      </c>
      <c r="N28" s="65">
        <v>5.5137494985555778E-2</v>
      </c>
    </row>
    <row r="29" spans="2:14" x14ac:dyDescent="0.35">
      <c r="B29" s="26" t="s">
        <v>11</v>
      </c>
      <c r="C29" s="27">
        <v>1000</v>
      </c>
      <c r="D29" s="28">
        <v>85</v>
      </c>
      <c r="E29" s="29">
        <v>0.8416639345802498</v>
      </c>
      <c r="F29" s="30">
        <v>0.85372282811054589</v>
      </c>
      <c r="G29" s="29">
        <v>0.75522061876510016</v>
      </c>
      <c r="H29" s="30">
        <v>0.72773237535071311</v>
      </c>
      <c r="K29" s="45" t="s">
        <v>12</v>
      </c>
      <c r="L29" s="46">
        <v>500</v>
      </c>
      <c r="M29" s="20">
        <v>9.2999999999999999E-2</v>
      </c>
      <c r="N29" s="65">
        <v>0.1097780155514632</v>
      </c>
    </row>
    <row r="30" spans="2:14" x14ac:dyDescent="0.35">
      <c r="B30" s="26" t="s">
        <v>12</v>
      </c>
      <c r="C30" s="27">
        <v>500</v>
      </c>
      <c r="D30" s="28">
        <v>85</v>
      </c>
      <c r="E30" s="29">
        <v>0.7958369505296965</v>
      </c>
      <c r="F30" s="30">
        <v>0.80154876893485449</v>
      </c>
      <c r="G30" s="29">
        <v>0.66199017915197644</v>
      </c>
      <c r="H30" s="30">
        <v>0.66456024358772436</v>
      </c>
      <c r="K30" s="45" t="s">
        <v>13</v>
      </c>
      <c r="L30" s="46">
        <v>500</v>
      </c>
      <c r="M30" s="20">
        <v>9.2999999999999999E-2</v>
      </c>
      <c r="N30" s="65">
        <v>0.11584041333240305</v>
      </c>
    </row>
    <row r="31" spans="2:14" x14ac:dyDescent="0.35">
      <c r="B31" s="26" t="s">
        <v>13</v>
      </c>
      <c r="C31" s="27">
        <v>500</v>
      </c>
      <c r="D31" s="28">
        <v>85</v>
      </c>
      <c r="E31" s="29">
        <v>0.65501754470063756</v>
      </c>
      <c r="F31" s="30">
        <v>0.68877392083313371</v>
      </c>
      <c r="G31" s="29">
        <v>0.60038340229230525</v>
      </c>
      <c r="H31" s="30">
        <v>0.59583798074398964</v>
      </c>
      <c r="K31" s="45" t="s">
        <v>14</v>
      </c>
      <c r="L31" s="46">
        <v>250</v>
      </c>
      <c r="M31" s="20">
        <v>8.5000000000000006E-2</v>
      </c>
      <c r="N31" s="65">
        <v>0.13594809426271101</v>
      </c>
    </row>
    <row r="32" spans="2:14" x14ac:dyDescent="0.35">
      <c r="B32" s="26" t="s">
        <v>14</v>
      </c>
      <c r="C32" s="27">
        <v>250</v>
      </c>
      <c r="D32" s="28">
        <v>85</v>
      </c>
      <c r="E32" s="29">
        <v>0.50109363863150391</v>
      </c>
      <c r="F32" s="30">
        <v>0.51248647719173201</v>
      </c>
      <c r="G32" s="29">
        <v>0.50385230489000976</v>
      </c>
      <c r="H32" s="30">
        <v>0.49369991573089933</v>
      </c>
      <c r="K32" s="45" t="s">
        <v>17</v>
      </c>
      <c r="L32" s="46">
        <v>210</v>
      </c>
      <c r="M32" s="20">
        <v>0.1081</v>
      </c>
      <c r="N32" s="65">
        <v>0.11281820007806963</v>
      </c>
    </row>
    <row r="33" spans="2:14" x14ac:dyDescent="0.35">
      <c r="B33" s="26" t="s">
        <v>17</v>
      </c>
      <c r="C33" s="27">
        <v>210</v>
      </c>
      <c r="D33" s="28">
        <v>72</v>
      </c>
      <c r="E33" s="29">
        <v>0.78352970075990269</v>
      </c>
      <c r="F33" s="30">
        <v>0.79348471520715325</v>
      </c>
      <c r="G33" s="29">
        <v>0.67123584563439354</v>
      </c>
      <c r="H33" s="30">
        <v>0.68340380781785803</v>
      </c>
      <c r="K33" s="45" t="s">
        <v>15</v>
      </c>
      <c r="L33" s="46">
        <v>1980</v>
      </c>
      <c r="M33" s="20">
        <v>0.06</v>
      </c>
      <c r="N33" s="65">
        <v>7.3366865839067388E-2</v>
      </c>
    </row>
    <row r="34" spans="2:14" x14ac:dyDescent="0.35">
      <c r="B34" s="26" t="s">
        <v>15</v>
      </c>
      <c r="C34" s="27">
        <v>1980</v>
      </c>
      <c r="D34" s="28">
        <v>85</v>
      </c>
      <c r="E34" s="29">
        <v>0.7296825618435745</v>
      </c>
      <c r="F34" s="30">
        <v>0.72593669231631774</v>
      </c>
      <c r="G34" s="29">
        <v>0.60282322853466475</v>
      </c>
      <c r="H34" s="30">
        <v>0.59531773220868955</v>
      </c>
      <c r="K34" s="45" t="s">
        <v>24</v>
      </c>
      <c r="L34" s="46"/>
      <c r="M34" s="20">
        <v>0.01</v>
      </c>
      <c r="N34" s="65">
        <v>1.8187582104926676E-2</v>
      </c>
    </row>
    <row r="35" spans="2:14" ht="15" thickBot="1" x14ac:dyDescent="0.4">
      <c r="B35" s="31" t="s">
        <v>16</v>
      </c>
      <c r="C35" s="32">
        <v>672</v>
      </c>
      <c r="D35" s="33">
        <v>38</v>
      </c>
      <c r="E35" s="34">
        <v>0.3120145846286646</v>
      </c>
      <c r="F35" s="35">
        <v>0.31905794831281098</v>
      </c>
      <c r="G35" s="34">
        <v>0.23242406780525973</v>
      </c>
      <c r="H35" s="35">
        <v>0.2350573185864539</v>
      </c>
      <c r="K35" s="47" t="s">
        <v>25</v>
      </c>
      <c r="L35" s="17"/>
      <c r="M35" s="21">
        <v>0.03</v>
      </c>
      <c r="N35" s="66">
        <v>3.1145788484011495E-2</v>
      </c>
    </row>
    <row r="37" spans="2:14" ht="15" thickBot="1" x14ac:dyDescent="0.4"/>
    <row r="38" spans="2:14" ht="15" thickBot="1" x14ac:dyDescent="0.4">
      <c r="K38" s="67" t="s">
        <v>0</v>
      </c>
      <c r="L38" s="68" t="s">
        <v>18</v>
      </c>
      <c r="M38" s="68" t="s">
        <v>26</v>
      </c>
      <c r="N38" s="69" t="s">
        <v>23</v>
      </c>
    </row>
    <row r="39" spans="2:14" x14ac:dyDescent="0.35">
      <c r="K39" s="48" t="s">
        <v>5</v>
      </c>
      <c r="L39" s="49">
        <v>210</v>
      </c>
      <c r="M39" s="74">
        <v>1.4</v>
      </c>
      <c r="N39" s="75">
        <v>5.7569999999999997</v>
      </c>
    </row>
    <row r="40" spans="2:14" x14ac:dyDescent="0.35">
      <c r="K40" s="45" t="s">
        <v>6</v>
      </c>
      <c r="L40" s="46">
        <v>1000</v>
      </c>
      <c r="M40" s="76">
        <v>0.5</v>
      </c>
      <c r="N40" s="77">
        <v>2.0273748302554617</v>
      </c>
    </row>
    <row r="41" spans="2:14" x14ac:dyDescent="0.35">
      <c r="K41" s="45" t="s">
        <v>7</v>
      </c>
      <c r="L41" s="46">
        <v>840</v>
      </c>
      <c r="M41" s="76">
        <v>1.2</v>
      </c>
      <c r="N41" s="77">
        <v>4.91</v>
      </c>
    </row>
    <row r="42" spans="2:14" x14ac:dyDescent="0.35">
      <c r="K42" s="45" t="s">
        <v>8</v>
      </c>
      <c r="L42" s="46">
        <v>500</v>
      </c>
      <c r="M42" s="76">
        <v>0.5</v>
      </c>
      <c r="N42" s="77">
        <v>0.33400000000000002</v>
      </c>
    </row>
    <row r="43" spans="2:14" x14ac:dyDescent="0.35">
      <c r="K43" s="45" t="s">
        <v>9</v>
      </c>
      <c r="L43" s="46">
        <v>630</v>
      </c>
      <c r="M43" s="76">
        <v>1</v>
      </c>
      <c r="N43" s="77">
        <v>4.5521341299401588</v>
      </c>
    </row>
    <row r="44" spans="2:14" x14ac:dyDescent="0.35">
      <c r="K44" s="45" t="s">
        <v>10</v>
      </c>
      <c r="L44" s="46">
        <v>1920</v>
      </c>
      <c r="M44" s="76">
        <v>1</v>
      </c>
      <c r="N44" s="77">
        <v>4.7586665340270056</v>
      </c>
    </row>
    <row r="45" spans="2:14" x14ac:dyDescent="0.35">
      <c r="K45" s="45" t="s">
        <v>11</v>
      </c>
      <c r="L45" s="46">
        <v>1000</v>
      </c>
      <c r="M45" s="76">
        <v>0.5</v>
      </c>
      <c r="N45" s="77">
        <v>0.36334784475344756</v>
      </c>
    </row>
    <row r="46" spans="2:14" x14ac:dyDescent="0.35">
      <c r="K46" s="45" t="s">
        <v>12</v>
      </c>
      <c r="L46" s="46">
        <v>500</v>
      </c>
      <c r="M46" s="76">
        <v>0.5</v>
      </c>
      <c r="N46" s="77">
        <v>1.7430000000000001</v>
      </c>
    </row>
    <row r="47" spans="2:14" x14ac:dyDescent="0.35">
      <c r="K47" s="45" t="s">
        <v>13</v>
      </c>
      <c r="L47" s="46">
        <v>500</v>
      </c>
      <c r="M47" s="76">
        <v>0.5</v>
      </c>
      <c r="N47" s="77">
        <v>3.7789999999999999</v>
      </c>
    </row>
    <row r="48" spans="2:14" x14ac:dyDescent="0.35">
      <c r="K48" s="45" t="s">
        <v>14</v>
      </c>
      <c r="L48" s="46">
        <v>250</v>
      </c>
      <c r="M48" s="76">
        <v>0.5</v>
      </c>
      <c r="N48" s="77">
        <v>5.1470000000000002</v>
      </c>
    </row>
    <row r="49" spans="11:14" x14ac:dyDescent="0.35">
      <c r="K49" s="45" t="s">
        <v>17</v>
      </c>
      <c r="L49" s="46">
        <v>210</v>
      </c>
      <c r="M49" s="76">
        <v>2.81</v>
      </c>
      <c r="N49" s="77">
        <v>5.5860000000000003</v>
      </c>
    </row>
    <row r="50" spans="11:14" ht="15" thickBot="1" x14ac:dyDescent="0.4">
      <c r="K50" s="47" t="s">
        <v>15</v>
      </c>
      <c r="L50" s="72">
        <v>1980</v>
      </c>
      <c r="M50" s="78">
        <v>0.5</v>
      </c>
      <c r="N50" s="79">
        <v>0.63500000000000001</v>
      </c>
    </row>
    <row r="51" spans="11:14" ht="15" thickBot="1" x14ac:dyDescent="0.4">
      <c r="K51" s="70"/>
      <c r="L51" s="71"/>
      <c r="M51" s="73"/>
      <c r="N51" s="73"/>
    </row>
    <row r="52" spans="11:14" ht="15" thickBot="1" x14ac:dyDescent="0.4">
      <c r="K52" s="67" t="s">
        <v>0</v>
      </c>
      <c r="L52" s="68" t="s">
        <v>18</v>
      </c>
      <c r="M52" s="68" t="s">
        <v>26</v>
      </c>
      <c r="N52" s="69" t="s">
        <v>23</v>
      </c>
    </row>
    <row r="53" spans="11:14" x14ac:dyDescent="0.35">
      <c r="K53" s="38" t="s">
        <v>5</v>
      </c>
      <c r="L53" s="39">
        <v>210</v>
      </c>
      <c r="M53" s="50">
        <v>8.0000000000000002E-3</v>
      </c>
      <c r="N53" s="80">
        <v>8.6899999999999998E-3</v>
      </c>
    </row>
    <row r="54" spans="11:14" x14ac:dyDescent="0.35">
      <c r="K54" s="26" t="s">
        <v>6</v>
      </c>
      <c r="L54" s="27">
        <v>1000</v>
      </c>
      <c r="M54" s="20">
        <v>8.0000000000000002E-3</v>
      </c>
      <c r="N54" s="81">
        <v>8.0000000000000002E-3</v>
      </c>
    </row>
    <row r="55" spans="11:14" x14ac:dyDescent="0.35">
      <c r="K55" s="26" t="s">
        <v>7</v>
      </c>
      <c r="L55" s="27">
        <v>840</v>
      </c>
      <c r="M55" s="20">
        <v>8.0000000000000002E-3</v>
      </c>
      <c r="N55" s="81">
        <v>1.8599999999999998E-2</v>
      </c>
    </row>
    <row r="56" spans="11:14" x14ac:dyDescent="0.35">
      <c r="K56" s="26" t="s">
        <v>8</v>
      </c>
      <c r="L56" s="27">
        <v>500</v>
      </c>
      <c r="M56" s="20">
        <v>8.0000000000000002E-3</v>
      </c>
      <c r="N56" s="81">
        <v>1.8599999999999998E-2</v>
      </c>
    </row>
    <row r="57" spans="11:14" x14ac:dyDescent="0.35">
      <c r="K57" s="26" t="s">
        <v>9</v>
      </c>
      <c r="L57" s="27">
        <v>630</v>
      </c>
      <c r="M57" s="20">
        <v>8.0000000000000002E-3</v>
      </c>
      <c r="N57" s="81">
        <v>7.7000000000000002E-3</v>
      </c>
    </row>
    <row r="58" spans="11:14" x14ac:dyDescent="0.35">
      <c r="K58" s="26" t="s">
        <v>10</v>
      </c>
      <c r="L58" s="27">
        <v>1920</v>
      </c>
      <c r="M58" s="20">
        <v>8.0000000000000002E-3</v>
      </c>
      <c r="N58" s="81">
        <v>4.7561922950194596E-3</v>
      </c>
    </row>
    <row r="59" spans="11:14" x14ac:dyDescent="0.35">
      <c r="K59" s="26" t="s">
        <v>11</v>
      </c>
      <c r="L59" s="27">
        <v>1000</v>
      </c>
      <c r="M59" s="20">
        <v>8.0000000000000002E-3</v>
      </c>
      <c r="N59" s="81">
        <v>4.7561922950194596E-3</v>
      </c>
    </row>
    <row r="60" spans="11:14" x14ac:dyDescent="0.35">
      <c r="K60" s="26" t="s">
        <v>12</v>
      </c>
      <c r="L60" s="27">
        <v>500</v>
      </c>
      <c r="M60" s="20">
        <v>8.0000000000000002E-3</v>
      </c>
      <c r="N60" s="81">
        <v>7.9805700486000001E-3</v>
      </c>
    </row>
    <row r="61" spans="11:14" x14ac:dyDescent="0.35">
      <c r="K61" s="26" t="s">
        <v>13</v>
      </c>
      <c r="L61" s="27">
        <v>500</v>
      </c>
      <c r="M61" s="20">
        <v>8.0000000000000002E-3</v>
      </c>
      <c r="N61" s="81">
        <v>4.8999999999999998E-3</v>
      </c>
    </row>
    <row r="62" spans="11:14" x14ac:dyDescent="0.35">
      <c r="K62" s="26" t="s">
        <v>14</v>
      </c>
      <c r="L62" s="27">
        <v>250</v>
      </c>
      <c r="M62" s="20">
        <v>8.0000000000000002E-3</v>
      </c>
      <c r="N62" s="81">
        <v>4.8999999999999998E-3</v>
      </c>
    </row>
    <row r="63" spans="11:14" x14ac:dyDescent="0.35">
      <c r="K63" s="26" t="s">
        <v>17</v>
      </c>
      <c r="L63" s="27">
        <v>210</v>
      </c>
      <c r="M63" s="20">
        <v>8.0000000000000002E-3</v>
      </c>
      <c r="N63" s="81">
        <v>0</v>
      </c>
    </row>
    <row r="64" spans="11:14" ht="15" thickBot="1" x14ac:dyDescent="0.4">
      <c r="K64" s="31" t="s">
        <v>15</v>
      </c>
      <c r="L64" s="32">
        <v>1980</v>
      </c>
      <c r="M64" s="21">
        <v>8.0000000000000002E-3</v>
      </c>
      <c r="N64" s="82">
        <v>3.0754321214230182E-3</v>
      </c>
    </row>
  </sheetData>
  <mergeCells count="10">
    <mergeCell ref="B4:B5"/>
    <mergeCell ref="C4:C5"/>
    <mergeCell ref="D4:D5"/>
    <mergeCell ref="E4:F4"/>
    <mergeCell ref="G4:H4"/>
    <mergeCell ref="B21:B22"/>
    <mergeCell ref="C21:C22"/>
    <mergeCell ref="D21:D22"/>
    <mergeCell ref="E21:F21"/>
    <mergeCell ref="G21:H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Sup.Engg RCD</dc:creator>
  <cp:lastModifiedBy>A.V. Patkare</cp:lastModifiedBy>
  <cp:lastPrinted>2024-10-15T13:50:41Z</cp:lastPrinted>
  <dcterms:created xsi:type="dcterms:W3CDTF">2024-07-23T11:12:32Z</dcterms:created>
  <dcterms:modified xsi:type="dcterms:W3CDTF">2024-11-18T12:58:17Z</dcterms:modified>
</cp:coreProperties>
</file>